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Тула 2024-2025\Сады\"/>
    </mc:Choice>
  </mc:AlternateContent>
  <xr:revisionPtr revIDLastSave="0" documentId="13_ncr:1_{CC023FBB-3605-4418-8134-BF5C1F8C2FD7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3-7" sheetId="1" r:id="rId1"/>
    <sheet name="Титульный лист" sheetId="4" r:id="rId2"/>
  </sheets>
  <definedNames>
    <definedName name="_xlnm.Print_Area" localSheetId="0">'3-7'!$A$1:$I$243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2" i="1" l="1"/>
  <c r="E241" i="1"/>
  <c r="D240" i="1"/>
  <c r="H224" i="1" l="1"/>
  <c r="E224" i="1"/>
  <c r="F224" i="1"/>
  <c r="G224" i="1"/>
  <c r="D224" i="1"/>
  <c r="D216" i="1"/>
  <c r="D200" i="1"/>
  <c r="H178" i="1"/>
  <c r="D178" i="1"/>
  <c r="E178" i="1"/>
  <c r="F178" i="1"/>
  <c r="G178" i="1"/>
  <c r="D170" i="1"/>
  <c r="H154" i="1"/>
  <c r="D154" i="1"/>
  <c r="E147" i="1" l="1"/>
  <c r="F147" i="1"/>
  <c r="G147" i="1"/>
  <c r="H147" i="1"/>
  <c r="D147" i="1"/>
  <c r="H107" i="1"/>
  <c r="G107" i="1"/>
  <c r="F107" i="1"/>
  <c r="E107" i="1"/>
  <c r="D107" i="1"/>
  <c r="H77" i="1" l="1"/>
  <c r="H76" i="1"/>
  <c r="D76" i="1"/>
  <c r="H60" i="1"/>
  <c r="G60" i="1"/>
  <c r="F60" i="1"/>
  <c r="E60" i="1"/>
  <c r="D60" i="1"/>
  <c r="E52" i="1"/>
  <c r="E53" i="1"/>
  <c r="H53" i="1"/>
  <c r="H29" i="1"/>
  <c r="G29" i="1"/>
  <c r="F29" i="1"/>
  <c r="E29" i="1"/>
  <c r="D29" i="1"/>
  <c r="E47" i="1" l="1"/>
  <c r="E36" i="1"/>
  <c r="E240" i="1"/>
  <c r="F240" i="1"/>
  <c r="G240" i="1"/>
  <c r="H240" i="1"/>
  <c r="H235" i="1"/>
  <c r="D235" i="1"/>
  <c r="E216" i="1"/>
  <c r="F216" i="1"/>
  <c r="G216" i="1"/>
  <c r="H216" i="1"/>
  <c r="H200" i="1"/>
  <c r="H194" i="1"/>
  <c r="E194" i="1"/>
  <c r="F194" i="1"/>
  <c r="G194" i="1"/>
  <c r="D194" i="1"/>
  <c r="H188" i="1"/>
  <c r="E170" i="1"/>
  <c r="F170" i="1"/>
  <c r="G170" i="1"/>
  <c r="H170" i="1"/>
  <c r="H141" i="1"/>
  <c r="D141" i="1"/>
  <c r="H130" i="1"/>
  <c r="H123" i="1"/>
  <c r="D123" i="1"/>
  <c r="H118" i="1"/>
  <c r="D118" i="1"/>
  <c r="H99" i="1"/>
  <c r="D99" i="1"/>
  <c r="H93" i="1"/>
  <c r="D93" i="1"/>
  <c r="D83" i="1"/>
  <c r="E83" i="1"/>
  <c r="F83" i="1"/>
  <c r="G83" i="1"/>
  <c r="H83" i="1"/>
  <c r="E76" i="1"/>
  <c r="D71" i="1"/>
  <c r="H71" i="1"/>
  <c r="H47" i="1"/>
  <c r="H52" i="1"/>
  <c r="D52" i="1"/>
  <c r="D47" i="1"/>
  <c r="H36" i="1"/>
  <c r="D36" i="1"/>
  <c r="H11" i="1"/>
  <c r="H22" i="1"/>
  <c r="E22" i="1"/>
  <c r="D22" i="1"/>
  <c r="D11" i="1"/>
  <c r="E123" i="1"/>
  <c r="E99" i="1"/>
  <c r="F99" i="1"/>
  <c r="G99" i="1"/>
  <c r="E93" i="1"/>
  <c r="H30" i="1" l="1"/>
  <c r="H124" i="1"/>
  <c r="H195" i="1"/>
  <c r="H148" i="1"/>
  <c r="E100" i="1"/>
  <c r="H100" i="1"/>
  <c r="F76" i="1" l="1"/>
  <c r="G76" i="1"/>
  <c r="F52" i="1"/>
  <c r="G52" i="1"/>
  <c r="E11" i="1"/>
  <c r="E30" i="1" s="1"/>
  <c r="F11" i="1"/>
  <c r="G11" i="1"/>
  <c r="E235" i="1" l="1"/>
  <c r="H241" i="1"/>
  <c r="H211" i="1"/>
  <c r="H217" i="1" s="1"/>
  <c r="E211" i="1"/>
  <c r="E200" i="1"/>
  <c r="H165" i="1"/>
  <c r="D165" i="1"/>
  <c r="E154" i="1"/>
  <c r="E141" i="1"/>
  <c r="E130" i="1"/>
  <c r="E118" i="1"/>
  <c r="E124" i="1" s="1"/>
  <c r="E71" i="1"/>
  <c r="E217" i="1" l="1"/>
  <c r="H171" i="1"/>
  <c r="H242" i="1" s="1"/>
  <c r="H243" i="1" s="1"/>
  <c r="E148" i="1"/>
  <c r="E77" i="1"/>
  <c r="G235" i="1" l="1"/>
  <c r="G241" i="1" s="1"/>
  <c r="F235" i="1"/>
  <c r="F241" i="1" s="1"/>
  <c r="G211" i="1"/>
  <c r="F211" i="1"/>
  <c r="D211" i="1"/>
  <c r="G200" i="1"/>
  <c r="G217" i="1" s="1"/>
  <c r="F200" i="1"/>
  <c r="G188" i="1"/>
  <c r="F188" i="1"/>
  <c r="E188" i="1"/>
  <c r="E195" i="1" s="1"/>
  <c r="D188" i="1"/>
  <c r="G195" i="1"/>
  <c r="G165" i="1"/>
  <c r="F165" i="1"/>
  <c r="E165" i="1"/>
  <c r="E171" i="1" s="1"/>
  <c r="G154" i="1"/>
  <c r="F154" i="1"/>
  <c r="G141" i="1"/>
  <c r="F141" i="1"/>
  <c r="G130" i="1"/>
  <c r="F130" i="1"/>
  <c r="D130" i="1"/>
  <c r="G123" i="1"/>
  <c r="F123" i="1"/>
  <c r="G118" i="1"/>
  <c r="F118" i="1"/>
  <c r="G93" i="1"/>
  <c r="G100" i="1" s="1"/>
  <c r="F93" i="1"/>
  <c r="F100" i="1" s="1"/>
  <c r="G71" i="1"/>
  <c r="F71" i="1"/>
  <c r="G47" i="1"/>
  <c r="F47" i="1"/>
  <c r="G36" i="1"/>
  <c r="F36" i="1"/>
  <c r="G22" i="1"/>
  <c r="G30" i="1" s="1"/>
  <c r="F22" i="1"/>
  <c r="F30" i="1" s="1"/>
  <c r="F195" i="1" l="1"/>
  <c r="E243" i="1"/>
  <c r="F217" i="1"/>
  <c r="F171" i="1"/>
  <c r="G124" i="1"/>
  <c r="G171" i="1"/>
  <c r="F124" i="1"/>
  <c r="F77" i="1"/>
  <c r="F53" i="1"/>
  <c r="G53" i="1"/>
  <c r="G77" i="1"/>
  <c r="G148" i="1" l="1"/>
  <c r="G242" i="1" s="1"/>
  <c r="G243" i="1" s="1"/>
  <c r="F148" i="1"/>
  <c r="F242" i="1" s="1"/>
  <c r="F243" i="1" s="1"/>
</calcChain>
</file>

<file path=xl/sharedStrings.xml><?xml version="1.0" encoding="utf-8"?>
<sst xmlns="http://schemas.openxmlformats.org/spreadsheetml/2006/main" count="430" uniqueCount="117">
  <si>
    <t>Завтрак</t>
  </si>
  <si>
    <t>Чай с сахаром</t>
  </si>
  <si>
    <t>Итого завтрак:</t>
  </si>
  <si>
    <t>Обед</t>
  </si>
  <si>
    <t>Белки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</si>
  <si>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</si>
  <si>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</si>
  <si>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</si>
  <si>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</si>
  <si>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</si>
  <si>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Кофейный напиток с молоком</t>
  </si>
  <si>
    <t>Итого обед:</t>
  </si>
  <si>
    <t>Итого за день:</t>
  </si>
  <si>
    <t>Омлет натуральный</t>
  </si>
  <si>
    <t>г</t>
  </si>
  <si>
    <t>Хлеб ржано-пшеничный</t>
  </si>
  <si>
    <t>3 день</t>
  </si>
  <si>
    <t>2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</si>
  <si>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</si>
  <si>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</si>
  <si>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</si>
  <si>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</si>
  <si>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</si>
  <si>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</si>
  <si>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</si>
  <si>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1 день</t>
  </si>
  <si>
    <t>Вес блюда</t>
  </si>
  <si>
    <t>Энергетическая ценность, ккал</t>
  </si>
  <si>
    <t>Батон нарезной</t>
  </si>
  <si>
    <t>Напиток из шиповника</t>
  </si>
  <si>
    <t>Каша гречневая рассыпчатая</t>
  </si>
  <si>
    <t xml:space="preserve">                                       </t>
  </si>
  <si>
    <t>День</t>
  </si>
  <si>
    <t>Салат из свеклы отварной</t>
  </si>
  <si>
    <t>Сыр</t>
  </si>
  <si>
    <t xml:space="preserve">г </t>
  </si>
  <si>
    <t xml:space="preserve">Макароны отварные </t>
  </si>
  <si>
    <t>Салат картофельный с соленым огурцом и зеленым горошком</t>
  </si>
  <si>
    <t xml:space="preserve">Обед </t>
  </si>
  <si>
    <t>Макароны отварные с сыром</t>
  </si>
  <si>
    <t>Биточек из курицы</t>
  </si>
  <si>
    <t>Компот из смеси сухофруктов</t>
  </si>
  <si>
    <t>Картофельное пюре</t>
  </si>
  <si>
    <t>Какао с молоком</t>
  </si>
  <si>
    <t>Масло сливочное</t>
  </si>
  <si>
    <t>Каша рисовая вязкая</t>
  </si>
  <si>
    <t>Каша "Дружба"</t>
  </si>
  <si>
    <t>Суп картофельный с рыбой</t>
  </si>
  <si>
    <t>Азу из говядины "по-Татарски"</t>
  </si>
  <si>
    <t>Оладьи из печени по-кунцевуски</t>
  </si>
  <si>
    <t>Бефстроганов из отварной говядины</t>
  </si>
  <si>
    <t>Кукуруза консервированная</t>
  </si>
  <si>
    <t>Полдник</t>
  </si>
  <si>
    <t>Итого за полдник:</t>
  </si>
  <si>
    <t>Уха с крупой</t>
  </si>
  <si>
    <t>Бутерброд с сыром</t>
  </si>
  <si>
    <t>Чай с лимоном</t>
  </si>
  <si>
    <t>Рис с овощами</t>
  </si>
  <si>
    <t>Плов из отварной птицы</t>
  </si>
  <si>
    <t>Рассольник "Ленинградский" на м/б</t>
  </si>
  <si>
    <t>Борщ с капустой и картофелем на м/б</t>
  </si>
  <si>
    <t>Котлеты рыбные</t>
  </si>
  <si>
    <t>Каша из крупы «Геркулес» вязкая</t>
  </si>
  <si>
    <t>Суп картофельный с бобовыми на м/б</t>
  </si>
  <si>
    <t>Винегрет овощной</t>
  </si>
  <si>
    <t>Щи из свежей капусты с картофелем на к/б</t>
  </si>
  <si>
    <t>Компот из плодов и ягод сушеных (курага)</t>
  </si>
  <si>
    <t>Компот из плодов и ягод сушеных (изюм)</t>
  </si>
  <si>
    <t>Гуляш из отварной говядины</t>
  </si>
  <si>
    <t>Сок фруктовый</t>
  </si>
  <si>
    <t>ТТК</t>
  </si>
  <si>
    <t>Примерное двухнедельное меню  для воспитанников c 3 до 7 лет</t>
  </si>
  <si>
    <t>Второй завтрак</t>
  </si>
  <si>
    <t>Каша манная молочная (жидкая)</t>
  </si>
  <si>
    <t>Блинчики с джемом</t>
  </si>
  <si>
    <t>Каша молочная пшенная (жидкая)</t>
  </si>
  <si>
    <t>Тефтели мясные с соусом</t>
  </si>
  <si>
    <t>299/362</t>
  </si>
  <si>
    <t>Итого за 10 дней:</t>
  </si>
  <si>
    <t>Итого среднее за 10 дней</t>
  </si>
  <si>
    <t>Оладьи с джемом</t>
  </si>
  <si>
    <t>Овощи натуральные (помидор)/Икра кабачковая</t>
  </si>
  <si>
    <t>Салат витаминный/Салат из капусты квашеной</t>
  </si>
  <si>
    <t>Помидоры свежие/ Огурец соленый</t>
  </si>
  <si>
    <t>Салат из свежих огурцов и  помидоров с растительным маслом/Икра кабачковая</t>
  </si>
  <si>
    <t>Овощи натуральные (помидор свежий)/ Горошек зеленый</t>
  </si>
  <si>
    <t>Салат из капусты белокачанной/ Салат из квашеной капусты</t>
  </si>
  <si>
    <t>Овощи натуральные (огурец свежий)/ Огурец соленый</t>
  </si>
  <si>
    <t>______________________________</t>
  </si>
  <si>
    <t>Директор Филиала</t>
  </si>
  <si>
    <t>_______________________________</t>
  </si>
  <si>
    <t>"ЛИБРА" ООО "ОРИОН"</t>
  </si>
  <si>
    <t>______________/Буянов А.С./</t>
  </si>
  <si>
    <t>Единое примерное двухнедельное цикличное меню для воспитанников 3-7 лет в общеобразовательных организациях, расположенных на территории Тульской области</t>
  </si>
  <si>
    <t xml:space="preserve">Рис отварной </t>
  </si>
  <si>
    <t xml:space="preserve">Омлет натуральный </t>
  </si>
  <si>
    <t>Суп с макроннми изделиями и картофелем на к/б</t>
  </si>
  <si>
    <t xml:space="preserve">Птица в соусе с томатом </t>
  </si>
  <si>
    <t>Суп гроховый с бобовыми на м/б</t>
  </si>
  <si>
    <t xml:space="preserve">Макароны с сыром </t>
  </si>
  <si>
    <t xml:space="preserve">Компот из смеси сухофруктов </t>
  </si>
  <si>
    <t xml:space="preserve">Сырники творожные с джемом </t>
  </si>
  <si>
    <t xml:space="preserve">Салат Степной </t>
  </si>
  <si>
    <t>Зеленый горошек</t>
  </si>
  <si>
    <t>Молоко кипяченое</t>
  </si>
  <si>
    <t xml:space="preserve">Фрукты свежие (Яблоко) </t>
  </si>
  <si>
    <t xml:space="preserve">Запеканка из творога с джемом </t>
  </si>
  <si>
    <t>Оладьи со сгущенным молоком</t>
  </si>
  <si>
    <t>Кондитерское изделие (Пряник)</t>
  </si>
  <si>
    <t>Огурец свежий/ горошек зеленый</t>
  </si>
  <si>
    <t xml:space="preserve">Фрукты свежие (Груша) </t>
  </si>
  <si>
    <t>Кондитерское изделие (Печенье)</t>
  </si>
  <si>
    <t>Фрукты свежие (Апельсин)</t>
  </si>
  <si>
    <t xml:space="preserve">Компот из свежих яблок </t>
  </si>
  <si>
    <t>54-6т-2020</t>
  </si>
  <si>
    <t xml:space="preserve">Запеканка твороженая со сгущенным молоком </t>
  </si>
  <si>
    <t>Котлета "Школьная"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</si>
</sst>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#,##0.000"/>
    <numFmt numFmtId="166" formatCode="0.000"/>
  </numFmts>
  <fonts count="19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2"/>
      <color indexed="64"/>
      <name val="Calibri"/>
      <family val="2"/>
      <charset val="204"/>
    </font>
    <font>
      <sz val="14"/>
      <color indexed="64"/>
      <name val="Calibri"/>
      <family val="2"/>
      <charset val="204"/>
    </font>
    <font>
      <sz val="14"/>
      <color indexed="64"/>
      <name val="Times New Roman"/>
      <family val="1"/>
      <charset val="204"/>
    </font>
    <font>
      <b/>
      <sz val="25"/>
      <color indexed="6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>
      <alignment vertical="top"/>
    </xf>
    <xf numFmtId="164" fontId="11" fillId="0" borderId="0" applyFont="0" applyFill="0" applyBorder="0" applyAlignment="0" applyProtection="0"/>
    <xf numFmtId="0" fontId="13" fillId="0" borderId="0"/>
  </cellStyleXfs>
  <cellXfs count="247">
    <xf numFmtId="0" fontId="1" fillId="0" borderId="0" xfId="0" applyNumberFormat="1" applyFont="1" applyFill="1" applyBorder="1" applyAlignment="1" applyProtection="1">
      <alignment vertical="top"/>
    </xf>
    <xf numFmtId="165" fontId="3" fillId="0" borderId="1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vertical="top"/>
    </xf>
    <xf numFmtId="4" fontId="4" fillId="0" borderId="1" xfId="0" applyNumberFormat="1" applyFont="1" applyFill="1" applyBorder="1" applyAlignment="1" applyProtection="1">
      <alignment horizontal="center" vertical="top"/>
    </xf>
    <xf numFmtId="165" fontId="4" fillId="0" borderId="1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top"/>
    </xf>
    <xf numFmtId="0" fontId="4" fillId="2" borderId="1" xfId="0" applyNumberFormat="1" applyFont="1" applyFill="1" applyBorder="1" applyAlignment="1" applyProtection="1">
      <alignment horizontal="center" vertical="top"/>
    </xf>
    <xf numFmtId="165" fontId="3" fillId="2" borderId="1" xfId="0" applyNumberFormat="1" applyFont="1" applyFill="1" applyBorder="1" applyAlignment="1" applyProtection="1">
      <alignment horizontal="center" vertical="top"/>
    </xf>
    <xf numFmtId="0" fontId="4" fillId="2" borderId="1" xfId="0" applyNumberFormat="1" applyFont="1" applyFill="1" applyBorder="1" applyAlignment="1" applyProtection="1">
      <alignment vertical="top"/>
    </xf>
    <xf numFmtId="165" fontId="4" fillId="2" borderId="1" xfId="0" applyNumberFormat="1" applyFont="1" applyFill="1" applyBorder="1" applyAlignment="1" applyProtection="1">
      <alignment horizontal="center" vertical="top"/>
    </xf>
    <xf numFmtId="165" fontId="4" fillId="0" borderId="1" xfId="0" applyNumberFormat="1" applyFont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top"/>
    </xf>
    <xf numFmtId="3" fontId="3" fillId="2" borderId="1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vertical="top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3" borderId="1" xfId="0" applyNumberFormat="1" applyFont="1" applyFill="1" applyBorder="1" applyAlignment="1" applyProtection="1">
      <alignment horizontal="center" vertical="top"/>
    </xf>
    <xf numFmtId="0" fontId="3" fillId="3" borderId="1" xfId="0" applyNumberFormat="1" applyFont="1" applyFill="1" applyBorder="1" applyAlignment="1" applyProtection="1">
      <alignment horizontal="left" vertical="top"/>
    </xf>
    <xf numFmtId="0" fontId="1" fillId="3" borderId="0" xfId="0" applyNumberFormat="1" applyFont="1" applyFill="1" applyBorder="1" applyAlignment="1" applyProtection="1">
      <alignment vertical="top"/>
    </xf>
    <xf numFmtId="0" fontId="4" fillId="3" borderId="3" xfId="0" applyNumberFormat="1" applyFont="1" applyFill="1" applyBorder="1" applyAlignment="1" applyProtection="1">
      <alignment horizontal="center" vertical="top"/>
    </xf>
    <xf numFmtId="0" fontId="4" fillId="3" borderId="2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vertical="top"/>
    </xf>
    <xf numFmtId="165" fontId="1" fillId="0" borderId="0" xfId="0" applyNumberFormat="1" applyFont="1" applyFill="1" applyBorder="1" applyAlignment="1" applyProtection="1">
      <alignment vertical="top"/>
    </xf>
    <xf numFmtId="1" fontId="3" fillId="0" borderId="1" xfId="0" applyNumberFormat="1" applyFont="1" applyFill="1" applyBorder="1" applyAlignment="1" applyProtection="1">
      <alignment horizontal="center" vertical="top"/>
    </xf>
    <xf numFmtId="0" fontId="9" fillId="0" borderId="0" xfId="0" applyNumberFormat="1" applyFont="1" applyFill="1" applyBorder="1" applyAlignment="1" applyProtection="1">
      <alignment vertical="top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4" fillId="3" borderId="2" xfId="0" applyNumberFormat="1" applyFont="1" applyFill="1" applyBorder="1" applyAlignment="1" applyProtection="1">
      <alignment horizontal="center" vertical="top"/>
    </xf>
    <xf numFmtId="0" fontId="3" fillId="3" borderId="10" xfId="0" applyNumberFormat="1" applyFont="1" applyFill="1" applyBorder="1" applyAlignment="1" applyProtection="1">
      <alignment horizontal="center" vertical="top"/>
    </xf>
    <xf numFmtId="0" fontId="3" fillId="3" borderId="10" xfId="0" applyNumberFormat="1" applyFont="1" applyFill="1" applyBorder="1" applyAlignment="1" applyProtection="1">
      <alignment horizontal="center" vertical="top" wrapText="1"/>
    </xf>
    <xf numFmtId="0" fontId="1" fillId="0" borderId="5" xfId="0" applyNumberFormat="1" applyFont="1" applyFill="1" applyBorder="1" applyAlignment="1" applyProtection="1">
      <alignment vertical="top"/>
    </xf>
    <xf numFmtId="0" fontId="3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 applyProtection="1">
      <alignment horizontal="center" vertical="top"/>
    </xf>
    <xf numFmtId="165" fontId="3" fillId="0" borderId="2" xfId="0" applyNumberFormat="1" applyFont="1" applyFill="1" applyBorder="1" applyAlignment="1" applyProtection="1">
      <alignment horizontal="center" vertical="top"/>
    </xf>
    <xf numFmtId="0" fontId="1" fillId="0" borderId="11" xfId="0" applyNumberFormat="1" applyFont="1" applyFill="1" applyBorder="1" applyAlignment="1" applyProtection="1">
      <alignment vertical="top"/>
    </xf>
    <xf numFmtId="0" fontId="3" fillId="0" borderId="7" xfId="0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 applyProtection="1">
      <alignment vertical="top"/>
    </xf>
    <xf numFmtId="0" fontId="4" fillId="0" borderId="2" xfId="0" applyNumberFormat="1" applyFont="1" applyFill="1" applyBorder="1" applyAlignment="1" applyProtection="1">
      <alignment horizontal="center" vertical="top"/>
    </xf>
    <xf numFmtId="165" fontId="4" fillId="0" borderId="2" xfId="0" applyNumberFormat="1" applyFont="1" applyFill="1" applyBorder="1" applyAlignment="1" applyProtection="1">
      <alignment horizontal="center" vertical="top"/>
    </xf>
    <xf numFmtId="0" fontId="1" fillId="3" borderId="2" xfId="0" applyNumberFormat="1" applyFont="1" applyFill="1" applyBorder="1" applyAlignment="1" applyProtection="1">
      <alignment horizontal="left" vertical="top"/>
    </xf>
    <xf numFmtId="4" fontId="3" fillId="0" borderId="2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center" vertical="top"/>
    </xf>
    <xf numFmtId="0" fontId="3" fillId="2" borderId="7" xfId="0" applyFont="1" applyFill="1" applyBorder="1" applyAlignment="1">
      <alignment horizontal="center" vertical="center" wrapText="1"/>
    </xf>
    <xf numFmtId="165" fontId="4" fillId="2" borderId="7" xfId="0" applyNumberFormat="1" applyFont="1" applyFill="1" applyBorder="1" applyAlignment="1" applyProtection="1">
      <alignment horizontal="center" vertical="top"/>
    </xf>
    <xf numFmtId="0" fontId="4" fillId="2" borderId="2" xfId="0" applyNumberFormat="1" applyFont="1" applyFill="1" applyBorder="1" applyAlignment="1" applyProtection="1">
      <alignment horizontal="center" vertical="top"/>
    </xf>
    <xf numFmtId="0" fontId="1" fillId="2" borderId="2" xfId="0" applyNumberFormat="1" applyFont="1" applyFill="1" applyBorder="1" applyAlignment="1" applyProtection="1">
      <alignment horizontal="left" vertical="top"/>
    </xf>
    <xf numFmtId="4" fontId="1" fillId="2" borderId="2" xfId="0" applyNumberFormat="1" applyFont="1" applyFill="1" applyBorder="1" applyAlignment="1" applyProtection="1">
      <alignment horizontal="left" vertical="top"/>
    </xf>
    <xf numFmtId="165" fontId="3" fillId="2" borderId="2" xfId="0" applyNumberFormat="1" applyFont="1" applyFill="1" applyBorder="1" applyAlignment="1" applyProtection="1">
      <alignment horizontal="center" vertical="top"/>
    </xf>
    <xf numFmtId="3" fontId="3" fillId="2" borderId="10" xfId="0" applyNumberFormat="1" applyFont="1" applyFill="1" applyBorder="1" applyAlignment="1" applyProtection="1">
      <alignment horizontal="center" vertical="top"/>
    </xf>
    <xf numFmtId="165" fontId="3" fillId="2" borderId="1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top"/>
    </xf>
    <xf numFmtId="0" fontId="1" fillId="0" borderId="5" xfId="0" applyNumberFormat="1" applyFont="1" applyFill="1" applyBorder="1" applyAlignment="1" applyProtection="1">
      <alignment horizontal="left" vertical="top"/>
    </xf>
    <xf numFmtId="4" fontId="4" fillId="2" borderId="2" xfId="0" applyNumberFormat="1" applyFont="1" applyFill="1" applyBorder="1" applyAlignment="1" applyProtection="1">
      <alignment horizontal="center" vertical="top"/>
    </xf>
    <xf numFmtId="165" fontId="4" fillId="2" borderId="2" xfId="0" applyNumberFormat="1" applyFont="1" applyFill="1" applyBorder="1" applyAlignment="1" applyProtection="1">
      <alignment horizontal="center" vertical="top"/>
    </xf>
    <xf numFmtId="165" fontId="3" fillId="2" borderId="1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vertical="top"/>
    </xf>
    <xf numFmtId="0" fontId="3" fillId="2" borderId="3" xfId="0" applyNumberFormat="1" applyFont="1" applyFill="1" applyBorder="1" applyAlignment="1" applyProtection="1">
      <alignment horizontal="center" vertical="top"/>
    </xf>
    <xf numFmtId="165" fontId="3" fillId="2" borderId="3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4" fontId="4" fillId="2" borderId="1" xfId="0" applyNumberFormat="1" applyFont="1" applyFill="1" applyBorder="1" applyAlignment="1" applyProtection="1">
      <alignment horizontal="center" vertical="top"/>
    </xf>
    <xf numFmtId="0" fontId="3" fillId="3" borderId="1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top"/>
    </xf>
    <xf numFmtId="0" fontId="1" fillId="0" borderId="13" xfId="0" applyNumberFormat="1" applyFont="1" applyFill="1" applyBorder="1" applyAlignment="1" applyProtection="1">
      <alignment vertical="top"/>
    </xf>
    <xf numFmtId="0" fontId="4" fillId="3" borderId="18" xfId="0" applyNumberFormat="1" applyFont="1" applyFill="1" applyBorder="1" applyAlignment="1" applyProtection="1">
      <alignment horizontal="center" vertical="top"/>
    </xf>
    <xf numFmtId="0" fontId="3" fillId="0" borderId="18" xfId="0" applyFont="1" applyFill="1" applyBorder="1" applyAlignment="1">
      <alignment horizontal="center"/>
    </xf>
    <xf numFmtId="0" fontId="3" fillId="0" borderId="17" xfId="0" applyNumberFormat="1" applyFont="1" applyFill="1" applyBorder="1" applyAlignment="1" applyProtection="1">
      <alignment horizontal="center" vertical="top"/>
    </xf>
    <xf numFmtId="0" fontId="3" fillId="0" borderId="17" xfId="0" applyFont="1" applyFill="1" applyBorder="1" applyAlignment="1">
      <alignment horizont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1" fillId="0" borderId="14" xfId="0" applyNumberFormat="1" applyFont="1" applyFill="1" applyBorder="1" applyAlignment="1" applyProtection="1">
      <alignment vertical="top"/>
    </xf>
    <xf numFmtId="0" fontId="3" fillId="3" borderId="2" xfId="0" applyNumberFormat="1" applyFont="1" applyFill="1" applyBorder="1" applyAlignment="1" applyProtection="1">
      <alignment horizontal="left" vertical="top"/>
    </xf>
    <xf numFmtId="0" fontId="1" fillId="2" borderId="1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vertical="top"/>
    </xf>
    <xf numFmtId="0" fontId="4" fillId="2" borderId="4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vertical="top"/>
    </xf>
    <xf numFmtId="0" fontId="3" fillId="2" borderId="0" xfId="0" applyNumberFormat="1" applyFont="1" applyFill="1" applyBorder="1" applyAlignment="1" applyProtection="1">
      <alignment vertical="top"/>
    </xf>
    <xf numFmtId="0" fontId="3" fillId="0" borderId="6" xfId="0" applyNumberFormat="1" applyFont="1" applyFill="1" applyBorder="1" applyAlignment="1" applyProtection="1">
      <alignment horizontal="center" vertical="top"/>
    </xf>
    <xf numFmtId="0" fontId="3" fillId="2" borderId="6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left" vertical="top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top" wrapText="1"/>
    </xf>
    <xf numFmtId="0" fontId="3" fillId="0" borderId="4" xfId="0" applyNumberFormat="1" applyFont="1" applyFill="1" applyBorder="1" applyAlignment="1" applyProtection="1">
      <alignment horizontal="left" vertical="top"/>
    </xf>
    <xf numFmtId="0" fontId="4" fillId="0" borderId="3" xfId="0" applyNumberFormat="1" applyFont="1" applyFill="1" applyBorder="1" applyAlignment="1" applyProtection="1">
      <alignment horizontal="left" vertical="top"/>
    </xf>
    <xf numFmtId="0" fontId="4" fillId="0" borderId="4" xfId="0" applyNumberFormat="1" applyFont="1" applyFill="1" applyBorder="1" applyAlignment="1" applyProtection="1">
      <alignment horizontal="left" vertical="top"/>
    </xf>
    <xf numFmtId="0" fontId="4" fillId="3" borderId="19" xfId="0" applyNumberFormat="1" applyFont="1" applyFill="1" applyBorder="1" applyAlignment="1" applyProtection="1">
      <alignment horizontal="center" vertical="top"/>
    </xf>
    <xf numFmtId="0" fontId="4" fillId="3" borderId="20" xfId="0" applyNumberFormat="1" applyFont="1" applyFill="1" applyBorder="1" applyAlignment="1" applyProtection="1">
      <alignment horizontal="center" vertical="top"/>
    </xf>
    <xf numFmtId="0" fontId="3" fillId="2" borderId="3" xfId="0" applyNumberFormat="1" applyFont="1" applyFill="1" applyBorder="1" applyAlignment="1" applyProtection="1">
      <alignment vertical="center" wrapText="1"/>
    </xf>
    <xf numFmtId="0" fontId="4" fillId="2" borderId="3" xfId="0" applyNumberFormat="1" applyFont="1" applyFill="1" applyBorder="1" applyAlignment="1" applyProtection="1">
      <alignment horizontal="center" vertical="top"/>
    </xf>
    <xf numFmtId="0" fontId="3" fillId="0" borderId="4" xfId="0" applyNumberFormat="1" applyFont="1" applyFill="1" applyBorder="1" applyAlignment="1" applyProtection="1">
      <alignment vertical="top"/>
    </xf>
    <xf numFmtId="0" fontId="3" fillId="2" borderId="4" xfId="0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vertical="top" wrapText="1"/>
    </xf>
    <xf numFmtId="0" fontId="3" fillId="0" borderId="9" xfId="0" applyNumberFormat="1" applyFont="1" applyFill="1" applyBorder="1" applyAlignment="1" applyProtection="1">
      <alignment horizontal="left" vertical="top" wrapText="1"/>
    </xf>
    <xf numFmtId="0" fontId="1" fillId="0" borderId="4" xfId="0" applyNumberFormat="1" applyFont="1" applyFill="1" applyBorder="1" applyAlignment="1" applyProtection="1">
      <alignment vertical="top"/>
    </xf>
    <xf numFmtId="0" fontId="1" fillId="2" borderId="4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vertical="center" wrapText="1"/>
    </xf>
    <xf numFmtId="0" fontId="3" fillId="0" borderId="3" xfId="0" applyNumberFormat="1" applyFont="1" applyFill="1" applyBorder="1" applyAlignment="1" applyProtection="1">
      <alignment horizontal="left" vertical="top"/>
    </xf>
    <xf numFmtId="0" fontId="3" fillId="0" borderId="18" xfId="0" applyNumberFormat="1" applyFont="1" applyFill="1" applyBorder="1" applyAlignment="1" applyProtection="1">
      <alignment horizontal="center" vertical="top"/>
    </xf>
    <xf numFmtId="0" fontId="4" fillId="0" borderId="9" xfId="0" applyNumberFormat="1" applyFont="1" applyFill="1" applyBorder="1" applyAlignment="1" applyProtection="1">
      <alignment horizontal="left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165" fontId="4" fillId="0" borderId="7" xfId="0" applyNumberFormat="1" applyFont="1" applyFill="1" applyBorder="1" applyAlignment="1" applyProtection="1">
      <alignment horizontal="center" vertical="top"/>
    </xf>
    <xf numFmtId="0" fontId="3" fillId="4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top"/>
    </xf>
    <xf numFmtId="0" fontId="3" fillId="4" borderId="15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3" fillId="0" borderId="0" xfId="0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top"/>
    </xf>
    <xf numFmtId="0" fontId="3" fillId="2" borderId="3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center" vertical="top"/>
    </xf>
    <xf numFmtId="4" fontId="3" fillId="2" borderId="2" xfId="0" applyNumberFormat="1" applyFont="1" applyFill="1" applyBorder="1" applyAlignment="1" applyProtection="1">
      <alignment horizontal="center" vertical="top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166" fontId="1" fillId="0" borderId="0" xfId="0" applyNumberFormat="1" applyFont="1" applyFill="1" applyBorder="1" applyAlignment="1" applyProtection="1">
      <alignment vertical="top"/>
    </xf>
    <xf numFmtId="2" fontId="1" fillId="0" borderId="0" xfId="0" applyNumberFormat="1" applyFont="1" applyFill="1" applyBorder="1" applyAlignment="1" applyProtection="1">
      <alignment vertical="top"/>
    </xf>
    <xf numFmtId="2" fontId="1" fillId="0" borderId="13" xfId="0" applyNumberFormat="1" applyFont="1" applyFill="1" applyBorder="1" applyAlignment="1" applyProtection="1">
      <alignment vertical="top"/>
    </xf>
    <xf numFmtId="166" fontId="3" fillId="0" borderId="1" xfId="0" applyNumberFormat="1" applyFont="1" applyFill="1" applyBorder="1" applyAlignment="1" applyProtection="1">
      <alignment horizontal="center" vertical="top"/>
    </xf>
    <xf numFmtId="3" fontId="4" fillId="0" borderId="1" xfId="0" applyNumberFormat="1" applyFont="1" applyFill="1" applyBorder="1" applyAlignment="1" applyProtection="1">
      <alignment horizontal="center" vertical="top"/>
    </xf>
    <xf numFmtId="3" fontId="4" fillId="0" borderId="7" xfId="0" applyNumberFormat="1" applyFont="1" applyFill="1" applyBorder="1" applyAlignment="1" applyProtection="1">
      <alignment horizontal="center" vertical="top"/>
    </xf>
    <xf numFmtId="166" fontId="4" fillId="2" borderId="1" xfId="0" applyNumberFormat="1" applyFont="1" applyFill="1" applyBorder="1" applyAlignment="1" applyProtection="1">
      <alignment horizontal="center" vertical="top"/>
    </xf>
    <xf numFmtId="166" fontId="3" fillId="2" borderId="1" xfId="0" applyNumberFormat="1" applyFont="1" applyFill="1" applyBorder="1" applyAlignment="1" applyProtection="1">
      <alignment horizontal="center" vertical="top"/>
    </xf>
    <xf numFmtId="3" fontId="4" fillId="0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2" fontId="12" fillId="0" borderId="1" xfId="0" applyNumberFormat="1" applyFont="1" applyFill="1" applyBorder="1" applyAlignment="1" applyProtection="1">
      <alignment horizontal="center" vertical="center" wrapText="1"/>
    </xf>
    <xf numFmtId="3" fontId="3" fillId="2" borderId="1" xfId="0" applyNumberFormat="1" applyFont="1" applyFill="1" applyBorder="1" applyAlignment="1">
      <alignment horizontal="center"/>
    </xf>
    <xf numFmtId="164" fontId="1" fillId="0" borderId="13" xfId="0" applyNumberFormat="1" applyFont="1" applyFill="1" applyBorder="1" applyAlignment="1" applyProtection="1">
      <alignment vertical="top"/>
    </xf>
    <xf numFmtId="164" fontId="1" fillId="0" borderId="0" xfId="0" applyNumberFormat="1" applyFont="1" applyFill="1" applyBorder="1" applyAlignment="1" applyProtection="1">
      <alignment vertical="top"/>
    </xf>
    <xf numFmtId="164" fontId="4" fillId="0" borderId="1" xfId="1" applyFont="1" applyFill="1" applyBorder="1" applyAlignment="1" applyProtection="1">
      <alignment vertical="top"/>
    </xf>
    <xf numFmtId="0" fontId="4" fillId="3" borderId="16" xfId="0" applyNumberFormat="1" applyFont="1" applyFill="1" applyBorder="1" applyAlignment="1" applyProtection="1">
      <alignment horizontal="center" vertical="top"/>
    </xf>
    <xf numFmtId="0" fontId="3" fillId="2" borderId="17" xfId="0" applyNumberFormat="1" applyFont="1" applyFill="1" applyBorder="1" applyAlignment="1" applyProtection="1">
      <alignment horizontal="center"/>
    </xf>
    <xf numFmtId="0" fontId="3" fillId="2" borderId="17" xfId="0" applyNumberFormat="1" applyFont="1" applyFill="1" applyBorder="1" applyAlignment="1" applyProtection="1">
      <alignment horizontal="center" vertical="top"/>
    </xf>
    <xf numFmtId="0" fontId="3" fillId="0" borderId="20" xfId="0" applyNumberFormat="1" applyFont="1" applyFill="1" applyBorder="1" applyAlignment="1" applyProtection="1">
      <alignment horizontal="center" vertical="top"/>
    </xf>
    <xf numFmtId="0" fontId="3" fillId="0" borderId="22" xfId="0" applyNumberFormat="1" applyFont="1" applyFill="1" applyBorder="1" applyAlignment="1" applyProtection="1">
      <alignment horizontal="center" vertical="top"/>
    </xf>
    <xf numFmtId="0" fontId="2" fillId="3" borderId="18" xfId="0" applyNumberFormat="1" applyFont="1" applyFill="1" applyBorder="1" applyAlignment="1" applyProtection="1">
      <alignment horizontal="center" vertical="top"/>
    </xf>
    <xf numFmtId="0" fontId="3" fillId="2" borderId="19" xfId="0" applyFont="1" applyFill="1" applyBorder="1" applyAlignment="1"/>
    <xf numFmtId="0" fontId="3" fillId="2" borderId="17" xfId="0" applyFont="1" applyFill="1" applyBorder="1" applyAlignment="1"/>
    <xf numFmtId="0" fontId="3" fillId="2" borderId="18" xfId="0" applyNumberFormat="1" applyFont="1" applyFill="1" applyBorder="1" applyAlignment="1" applyProtection="1">
      <alignment horizontal="center" vertical="top"/>
    </xf>
    <xf numFmtId="0" fontId="3" fillId="2" borderId="24" xfId="0" applyNumberFormat="1" applyFont="1" applyFill="1" applyBorder="1" applyAlignment="1" applyProtection="1">
      <alignment horizontal="center" vertical="top"/>
    </xf>
    <xf numFmtId="0" fontId="3" fillId="0" borderId="22" xfId="0" applyFont="1" applyFill="1" applyBorder="1" applyAlignment="1">
      <alignment horizontal="center"/>
    </xf>
    <xf numFmtId="0" fontId="3" fillId="2" borderId="22" xfId="0" applyNumberFormat="1" applyFont="1" applyFill="1" applyBorder="1" applyAlignment="1" applyProtection="1">
      <alignment horizontal="center" vertical="top"/>
    </xf>
    <xf numFmtId="0" fontId="3" fillId="2" borderId="20" xfId="0" applyNumberFormat="1" applyFont="1" applyFill="1" applyBorder="1" applyAlignment="1" applyProtection="1">
      <alignment vertical="top"/>
    </xf>
    <xf numFmtId="0" fontId="4" fillId="2" borderId="23" xfId="0" applyNumberFormat="1" applyFont="1" applyFill="1" applyBorder="1" applyAlignment="1" applyProtection="1">
      <alignment horizontal="center" vertical="top"/>
    </xf>
    <xf numFmtId="0" fontId="3" fillId="2" borderId="17" xfId="0" applyFont="1" applyFill="1" applyBorder="1" applyAlignment="1">
      <alignment horizontal="center"/>
    </xf>
    <xf numFmtId="0" fontId="3" fillId="0" borderId="17" xfId="0" applyFont="1" applyBorder="1" applyAlignment="1"/>
    <xf numFmtId="0" fontId="3" fillId="2" borderId="17" xfId="0" applyNumberFormat="1" applyFont="1" applyFill="1" applyBorder="1" applyAlignment="1" applyProtection="1">
      <alignment horizontal="center" vertical="center"/>
    </xf>
    <xf numFmtId="0" fontId="3" fillId="2" borderId="20" xfId="0" applyNumberFormat="1" applyFont="1" applyFill="1" applyBorder="1" applyAlignment="1" applyProtection="1">
      <alignment horizontal="center" vertical="top"/>
    </xf>
    <xf numFmtId="0" fontId="3" fillId="2" borderId="17" xfId="0" applyNumberFormat="1" applyFont="1" applyFill="1" applyBorder="1" applyAlignment="1" applyProtection="1">
      <alignment vertical="top"/>
    </xf>
    <xf numFmtId="0" fontId="4" fillId="3" borderId="17" xfId="0" applyNumberFormat="1" applyFont="1" applyFill="1" applyBorder="1" applyAlignment="1" applyProtection="1">
      <alignment horizontal="center" vertical="top"/>
    </xf>
    <xf numFmtId="0" fontId="4" fillId="2" borderId="19" xfId="0" applyNumberFormat="1" applyFont="1" applyFill="1" applyBorder="1" applyAlignment="1" applyProtection="1">
      <alignment horizontal="center" vertical="top"/>
    </xf>
    <xf numFmtId="0" fontId="3" fillId="0" borderId="17" xfId="0" applyNumberFormat="1" applyFont="1" applyFill="1" applyBorder="1" applyAlignment="1" applyProtection="1">
      <alignment vertical="top"/>
    </xf>
    <xf numFmtId="0" fontId="3" fillId="0" borderId="19" xfId="0" applyNumberFormat="1" applyFont="1" applyFill="1" applyBorder="1" applyAlignment="1" applyProtection="1">
      <alignment vertical="top"/>
    </xf>
    <xf numFmtId="0" fontId="3" fillId="0" borderId="17" xfId="0" applyFont="1" applyFill="1" applyBorder="1" applyAlignment="1"/>
    <xf numFmtId="0" fontId="4" fillId="3" borderId="23" xfId="0" applyNumberFormat="1" applyFont="1" applyFill="1" applyBorder="1" applyAlignment="1" applyProtection="1">
      <alignment horizontal="center" vertical="top"/>
    </xf>
    <xf numFmtId="0" fontId="3" fillId="0" borderId="23" xfId="0" applyNumberFormat="1" applyFont="1" applyFill="1" applyBorder="1" applyAlignment="1" applyProtection="1">
      <alignment vertical="top"/>
    </xf>
    <xf numFmtId="0" fontId="3" fillId="2" borderId="20" xfId="0" applyFont="1" applyFill="1" applyBorder="1" applyAlignment="1">
      <alignment horizontal="center"/>
    </xf>
    <xf numFmtId="0" fontId="1" fillId="0" borderId="17" xfId="0" applyNumberFormat="1" applyFont="1" applyFill="1" applyBorder="1" applyAlignment="1" applyProtection="1">
      <alignment vertical="top"/>
    </xf>
    <xf numFmtId="3" fontId="4" fillId="2" borderId="1" xfId="0" applyNumberFormat="1" applyFont="1" applyFill="1" applyBorder="1" applyAlignment="1" applyProtection="1">
      <alignment horizontal="center" vertical="top"/>
    </xf>
    <xf numFmtId="0" fontId="3" fillId="0" borderId="18" xfId="0" applyNumberFormat="1" applyFont="1" applyFill="1" applyBorder="1" applyAlignment="1" applyProtection="1">
      <alignment vertical="top"/>
    </xf>
    <xf numFmtId="0" fontId="3" fillId="2" borderId="28" xfId="0" applyNumberFormat="1" applyFont="1" applyFill="1" applyBorder="1" applyAlignment="1" applyProtection="1">
      <alignment horizontal="center" vertical="top"/>
    </xf>
    <xf numFmtId="0" fontId="4" fillId="0" borderId="26" xfId="0" applyNumberFormat="1" applyFont="1" applyFill="1" applyBorder="1" applyAlignment="1" applyProtection="1">
      <alignment vertical="top"/>
    </xf>
    <xf numFmtId="0" fontId="2" fillId="0" borderId="26" xfId="0" applyNumberFormat="1" applyFont="1" applyFill="1" applyBorder="1" applyAlignment="1" applyProtection="1">
      <alignment vertical="top"/>
    </xf>
    <xf numFmtId="164" fontId="4" fillId="0" borderId="26" xfId="0" applyNumberFormat="1" applyFont="1" applyFill="1" applyBorder="1" applyAlignment="1" applyProtection="1">
      <alignment vertical="top"/>
    </xf>
    <xf numFmtId="0" fontId="1" fillId="0" borderId="27" xfId="0" applyNumberFormat="1" applyFont="1" applyFill="1" applyBorder="1" applyAlignment="1" applyProtection="1">
      <alignment vertical="top"/>
    </xf>
    <xf numFmtId="0" fontId="3" fillId="0" borderId="1" xfId="2" applyFont="1" applyBorder="1" applyAlignment="1">
      <alignment horizontal="left" vertical="center" wrapText="1"/>
    </xf>
    <xf numFmtId="166" fontId="3" fillId="0" borderId="1" xfId="2" applyNumberFormat="1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3" fillId="2" borderId="14" xfId="0" applyNumberFormat="1" applyFont="1" applyFill="1" applyBorder="1" applyAlignment="1" applyProtection="1">
      <alignment horizontal="center" vertical="top"/>
    </xf>
    <xf numFmtId="3" fontId="4" fillId="2" borderId="7" xfId="0" applyNumberFormat="1" applyFont="1" applyFill="1" applyBorder="1" applyAlignment="1" applyProtection="1">
      <alignment horizontal="center" vertical="top"/>
    </xf>
    <xf numFmtId="0" fontId="3" fillId="2" borderId="18" xfId="0" applyFont="1" applyFill="1" applyBorder="1" applyAlignment="1"/>
    <xf numFmtId="3" fontId="4" fillId="0" borderId="1" xfId="0" applyNumberFormat="1" applyFont="1" applyBorder="1" applyAlignment="1">
      <alignment horizont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3" fillId="2" borderId="19" xfId="0" applyNumberFormat="1" applyFont="1" applyFill="1" applyBorder="1" applyAlignment="1" applyProtection="1">
      <alignment horizontal="center" vertical="top"/>
    </xf>
    <xf numFmtId="0" fontId="3" fillId="2" borderId="19" xfId="0" applyFont="1" applyFill="1" applyBorder="1" applyAlignment="1">
      <alignment horizontal="center"/>
    </xf>
    <xf numFmtId="2" fontId="3" fillId="0" borderId="2" xfId="0" applyNumberFormat="1" applyFont="1" applyFill="1" applyBorder="1" applyAlignment="1" applyProtection="1">
      <alignment horizontal="center" vertical="top"/>
    </xf>
    <xf numFmtId="0" fontId="3" fillId="0" borderId="3" xfId="0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center" vertical="center"/>
    </xf>
    <xf numFmtId="165" fontId="3" fillId="0" borderId="1" xfId="0" applyNumberFormat="1" applyFont="1" applyFill="1" applyBorder="1" applyAlignment="1" applyProtection="1">
      <alignment horizontal="center" vertical="center"/>
    </xf>
    <xf numFmtId="166" fontId="4" fillId="2" borderId="2" xfId="0" applyNumberFormat="1" applyFont="1" applyFill="1" applyBorder="1" applyAlignment="1" applyProtection="1">
      <alignment horizontal="center" vertical="top"/>
    </xf>
    <xf numFmtId="1" fontId="4" fillId="2" borderId="2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/>
    </xf>
    <xf numFmtId="0" fontId="3" fillId="2" borderId="1" xfId="0" applyNumberFormat="1" applyFont="1" applyFill="1" applyBorder="1" applyAlignment="1" applyProtection="1">
      <alignment vertical="top" wrapText="1"/>
    </xf>
    <xf numFmtId="0" fontId="15" fillId="0" borderId="0" xfId="0" applyFont="1" applyAlignment="1"/>
    <xf numFmtId="0" fontId="0" fillId="0" borderId="0" xfId="0" applyAlignment="1"/>
    <xf numFmtId="0" fontId="16" fillId="0" borderId="0" xfId="0" applyFont="1" applyAlignment="1"/>
    <xf numFmtId="0" fontId="17" fillId="0" borderId="0" xfId="0" applyFont="1" applyAlignment="1"/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 vertical="top"/>
    </xf>
    <xf numFmtId="0" fontId="3" fillId="2" borderId="2" xfId="0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 applyProtection="1">
      <alignment horizontal="center" vertical="top"/>
    </xf>
    <xf numFmtId="0" fontId="3" fillId="2" borderId="21" xfId="0" applyNumberFormat="1" applyFont="1" applyFill="1" applyBorder="1" applyAlignment="1" applyProtection="1">
      <alignment horizontal="left" vertical="top" wrapText="1"/>
    </xf>
    <xf numFmtId="0" fontId="3" fillId="0" borderId="3" xfId="0" applyNumberFormat="1" applyFont="1" applyFill="1" applyBorder="1" applyAlignment="1" applyProtection="1">
      <alignment horizontal="left" vertical="top" wrapText="1"/>
    </xf>
    <xf numFmtId="0" fontId="3" fillId="4" borderId="1" xfId="0" applyNumberFormat="1" applyFont="1" applyFill="1" applyBorder="1" applyAlignment="1" applyProtection="1">
      <alignment vertical="top"/>
    </xf>
    <xf numFmtId="0" fontId="3" fillId="2" borderId="18" xfId="0" applyFont="1" applyFill="1" applyBorder="1" applyAlignment="1">
      <alignment horizontal="center"/>
    </xf>
    <xf numFmtId="0" fontId="3" fillId="2" borderId="19" xfId="0" applyNumberFormat="1" applyFont="1" applyFill="1" applyBorder="1" applyAlignment="1" applyProtection="1">
      <alignment horizontal="center" vertical="top"/>
    </xf>
    <xf numFmtId="0" fontId="3" fillId="2" borderId="19" xfId="0" applyFont="1" applyFill="1" applyBorder="1" applyAlignment="1">
      <alignment horizontal="center"/>
    </xf>
    <xf numFmtId="0" fontId="3" fillId="0" borderId="19" xfId="0" applyNumberFormat="1" applyFont="1" applyFill="1" applyBorder="1" applyAlignment="1" applyProtection="1">
      <alignment horizontal="center" vertical="top"/>
    </xf>
    <xf numFmtId="0" fontId="7" fillId="0" borderId="14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10" fillId="0" borderId="0" xfId="0" applyNumberFormat="1" applyFont="1" applyFill="1" applyBorder="1" applyAlignment="1" applyProtection="1">
      <alignment horizontal="center" vertical="top"/>
    </xf>
    <xf numFmtId="0" fontId="4" fillId="0" borderId="33" xfId="0" applyNumberFormat="1" applyFont="1" applyFill="1" applyBorder="1" applyAlignment="1" applyProtection="1">
      <alignment horizontal="center" vertical="top"/>
    </xf>
    <xf numFmtId="0" fontId="4" fillId="0" borderId="25" xfId="0" applyNumberFormat="1" applyFont="1" applyFill="1" applyBorder="1" applyAlignment="1" applyProtection="1">
      <alignment horizontal="center" vertical="top"/>
    </xf>
    <xf numFmtId="0" fontId="4" fillId="0" borderId="34" xfId="0" applyNumberFormat="1" applyFont="1" applyFill="1" applyBorder="1" applyAlignment="1" applyProtection="1">
      <alignment horizontal="center" vertical="top"/>
    </xf>
    <xf numFmtId="0" fontId="4" fillId="0" borderId="35" xfId="0" applyNumberFormat="1" applyFont="1" applyFill="1" applyBorder="1" applyAlignment="1" applyProtection="1">
      <alignment horizontal="center" vertical="top" wrapText="1"/>
    </xf>
    <xf numFmtId="0" fontId="4" fillId="0" borderId="7" xfId="0" applyNumberFormat="1" applyFont="1" applyFill="1" applyBorder="1" applyAlignment="1" applyProtection="1">
      <alignment horizontal="center" vertical="top" wrapText="1"/>
    </xf>
    <xf numFmtId="0" fontId="4" fillId="0" borderId="29" xfId="0" applyNumberFormat="1" applyFont="1" applyFill="1" applyBorder="1" applyAlignment="1" applyProtection="1">
      <alignment horizontal="center" vertical="top" wrapText="1"/>
    </xf>
    <xf numFmtId="0" fontId="4" fillId="0" borderId="16" xfId="0" applyNumberFormat="1" applyFont="1" applyFill="1" applyBorder="1" applyAlignment="1" applyProtection="1">
      <alignment horizontal="center" vertical="top" wrapText="1"/>
    </xf>
    <xf numFmtId="0" fontId="4" fillId="0" borderId="30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31" xfId="0" applyNumberFormat="1" applyFont="1" applyFill="1" applyBorder="1" applyAlignment="1" applyProtection="1">
      <alignment horizontal="center" vertical="top" wrapText="1"/>
    </xf>
    <xf numFmtId="0" fontId="4" fillId="0" borderId="32" xfId="0" applyNumberFormat="1" applyFont="1" applyFill="1" applyBorder="1" applyAlignment="1" applyProtection="1">
      <alignment horizontal="center" vertical="top" wrapText="1"/>
    </xf>
    <xf numFmtId="0" fontId="4" fillId="0" borderId="8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4" fillId="0" borderId="36" xfId="0" applyNumberFormat="1" applyFont="1" applyFill="1" applyBorder="1" applyAlignment="1" applyProtection="1">
      <alignment horizontal="center" vertical="top" wrapText="1"/>
    </xf>
    <xf numFmtId="0" fontId="4" fillId="0" borderId="17" xfId="0" applyNumberFormat="1" applyFont="1" applyFill="1" applyBorder="1" applyAlignment="1" applyProtection="1">
      <alignment horizontal="center" vertical="top" wrapText="1"/>
    </xf>
    <xf numFmtId="0" fontId="3" fillId="2" borderId="23" xfId="0" applyNumberFormat="1" applyFont="1" applyFill="1" applyBorder="1" applyAlignment="1" applyProtection="1">
      <alignment horizontal="center" vertical="top"/>
    </xf>
    <xf numFmtId="0" fontId="18" fillId="0" borderId="0" xfId="0" applyFont="1" applyAlignment="1">
      <alignment horizontal="center" wrapText="1"/>
    </xf>
    <xf numFmtId="1" fontId="3" fillId="0" borderId="2" xfId="0" applyNumberFormat="1" applyFont="1" applyFill="1" applyBorder="1" applyAlignment="1" applyProtection="1">
      <alignment horizontal="center" vertical="center"/>
    </xf>
    <xf numFmtId="165" fontId="3" fillId="0" borderId="2" xfId="0" applyNumberFormat="1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top"/>
    </xf>
    <xf numFmtId="0" fontId="3" fillId="2" borderId="7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vertical="top"/>
    </xf>
  </cellXfs>
  <cellStyles count="3">
    <cellStyle name="Обычный" xfId="0" builtinId="0"/>
    <cellStyle name="Обычный_Лист1" xfId="2" xr:uid="{00000000-0005-0000-0000-000001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H295"/>
  <sheetViews>
    <sheetView tabSelected="1" zoomScaleNormal="100" zoomScaleSheetLayoutView="100" workbookViewId="0">
      <selection activeCell="K10" sqref="K10"/>
    </sheetView>
  </sheetViews>
  <sheetFormatPr defaultRowHeight="12.75" x14ac:dyDescent="0.2"/>
  <cols>
    <col min="1" max="1" width="9.42578125" customWidth="1"/>
    <col min="2" max="2" width="35.5703125" customWidth="1"/>
    <col min="3" max="3" width="6.5703125" customWidth="1"/>
    <col min="4" max="4" width="11.7109375" customWidth="1"/>
    <col min="5" max="6" width="9.85546875" customWidth="1"/>
    <col min="7" max="7" width="11.140625" customWidth="1"/>
    <col min="8" max="8" width="12.140625" customWidth="1"/>
    <col min="9" max="9" width="10.85546875" customWidth="1"/>
    <col min="10" max="10" width="9.140625" style="76"/>
    <col min="11" max="11" width="15.140625" customWidth="1"/>
    <col min="13" max="13" width="12.5703125" customWidth="1"/>
  </cols>
  <sheetData>
    <row r="1" spans="1:86" x14ac:dyDescent="0.2">
      <c r="J1"/>
    </row>
    <row r="2" spans="1:86" ht="20.25" x14ac:dyDescent="0.2">
      <c r="A2" s="223" t="s">
        <v>71</v>
      </c>
      <c r="B2" s="223"/>
      <c r="C2" s="223"/>
      <c r="D2" s="223"/>
      <c r="E2" s="223"/>
      <c r="F2" s="223"/>
      <c r="G2" s="223"/>
      <c r="H2" s="223"/>
      <c r="I2" s="223"/>
      <c r="J2"/>
    </row>
    <row r="3" spans="1:86" ht="15.75" x14ac:dyDescent="0.2">
      <c r="A3" s="2"/>
      <c r="B3" s="35"/>
      <c r="C3" s="2"/>
      <c r="D3" s="2"/>
      <c r="E3" s="21"/>
      <c r="F3" s="2"/>
      <c r="G3" s="2"/>
      <c r="H3" s="2"/>
      <c r="I3" s="2"/>
      <c r="J3"/>
    </row>
    <row r="4" spans="1:86" ht="15.75" thickBot="1" x14ac:dyDescent="0.25">
      <c r="A4" s="221"/>
      <c r="B4" s="222"/>
      <c r="C4" s="222"/>
      <c r="D4" s="222"/>
      <c r="E4" s="222"/>
      <c r="F4" s="222"/>
      <c r="G4" s="222"/>
      <c r="H4" s="222"/>
      <c r="I4" s="222"/>
      <c r="J4"/>
    </row>
    <row r="5" spans="1:86" ht="12.75" customHeight="1" x14ac:dyDescent="0.2">
      <c r="A5" s="229" t="s">
        <v>32</v>
      </c>
      <c r="B5" s="231" t="s">
        <v>5</v>
      </c>
      <c r="C5" s="233" t="s">
        <v>26</v>
      </c>
      <c r="D5" s="234"/>
      <c r="E5" s="224" t="s">
        <v>7</v>
      </c>
      <c r="F5" s="225"/>
      <c r="G5" s="226"/>
      <c r="H5" s="227" t="s">
        <v>27</v>
      </c>
      <c r="I5" s="237" t="s">
        <v>6</v>
      </c>
      <c r="J5"/>
    </row>
    <row r="6" spans="1:86" ht="99.75" customHeight="1" x14ac:dyDescent="0.2">
      <c r="A6" s="230"/>
      <c r="B6" s="232"/>
      <c r="C6" s="235"/>
      <c r="D6" s="236"/>
      <c r="E6" s="6" t="s">
        <v>4</v>
      </c>
      <c r="F6" s="191" t="s">
        <v>8</v>
      </c>
      <c r="G6" s="191" t="s">
        <v>9</v>
      </c>
      <c r="H6" s="228"/>
      <c r="I6" s="238"/>
      <c r="J6"/>
    </row>
    <row r="7" spans="1:86" s="28" customFormat="1" ht="15" customHeight="1" x14ac:dyDescent="0.2">
      <c r="A7" s="148" t="s">
        <v>25</v>
      </c>
      <c r="B7" s="29" t="s">
        <v>0</v>
      </c>
      <c r="C7" s="40"/>
      <c r="D7" s="40"/>
      <c r="E7" s="29"/>
      <c r="F7" s="30"/>
      <c r="G7" s="30"/>
      <c r="H7" s="41"/>
      <c r="I7" s="77" t="s">
        <v>25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86" s="46" customFormat="1" x14ac:dyDescent="0.2">
      <c r="A8" s="219"/>
      <c r="B8" s="91" t="s">
        <v>62</v>
      </c>
      <c r="C8" s="43" t="s">
        <v>14</v>
      </c>
      <c r="D8" s="44">
        <v>180</v>
      </c>
      <c r="E8" s="45">
        <v>7.4</v>
      </c>
      <c r="F8" s="45">
        <v>8</v>
      </c>
      <c r="G8" s="45">
        <v>28</v>
      </c>
      <c r="H8" s="45">
        <v>212.8</v>
      </c>
      <c r="I8" s="78">
        <v>212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</row>
    <row r="9" spans="1:86" s="46" customFormat="1" x14ac:dyDescent="0.2">
      <c r="A9" s="219"/>
      <c r="B9" s="113" t="s">
        <v>10</v>
      </c>
      <c r="C9" s="8" t="s">
        <v>14</v>
      </c>
      <c r="D9" s="31">
        <v>200</v>
      </c>
      <c r="E9" s="1">
        <v>2.8</v>
      </c>
      <c r="F9" s="1">
        <v>2.5</v>
      </c>
      <c r="G9" s="1">
        <v>13.6</v>
      </c>
      <c r="H9" s="1">
        <v>88</v>
      </c>
      <c r="I9" s="149">
        <v>465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</row>
    <row r="10" spans="1:86" s="46" customFormat="1" x14ac:dyDescent="0.2">
      <c r="A10" s="219"/>
      <c r="B10" s="105" t="s">
        <v>55</v>
      </c>
      <c r="C10" s="7" t="s">
        <v>14</v>
      </c>
      <c r="D10" s="141">
        <v>35</v>
      </c>
      <c r="E10" s="1">
        <v>6.0380000000000003</v>
      </c>
      <c r="F10" s="1">
        <v>7.875</v>
      </c>
      <c r="G10" s="1">
        <v>8.75</v>
      </c>
      <c r="H10" s="1">
        <v>130.375</v>
      </c>
      <c r="I10" s="79">
        <v>63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</row>
    <row r="11" spans="1:86" x14ac:dyDescent="0.2">
      <c r="A11" s="193"/>
      <c r="B11" s="94" t="s">
        <v>2</v>
      </c>
      <c r="C11" s="8"/>
      <c r="D11" s="140">
        <f>SUM(D8:D10)</f>
        <v>415</v>
      </c>
      <c r="E11" s="17">
        <f>SUM(E8:E10)</f>
        <v>16.238</v>
      </c>
      <c r="F11" s="17">
        <f>SUM(F8:F10)</f>
        <v>18.375</v>
      </c>
      <c r="G11" s="17">
        <f>SUM(G8:G10)</f>
        <v>50.35</v>
      </c>
      <c r="H11" s="17">
        <f>SUM(H8:H10)</f>
        <v>431.17500000000001</v>
      </c>
      <c r="I11" s="80"/>
      <c r="J11"/>
    </row>
    <row r="12" spans="1:86" x14ac:dyDescent="0.2">
      <c r="A12" s="193"/>
      <c r="B12" s="95" t="s">
        <v>72</v>
      </c>
      <c r="C12" s="8"/>
      <c r="D12" s="17"/>
      <c r="E12" s="17"/>
      <c r="F12" s="17"/>
      <c r="G12" s="17"/>
      <c r="H12" s="17"/>
      <c r="I12" s="80"/>
      <c r="J12"/>
    </row>
    <row r="13" spans="1:86" x14ac:dyDescent="0.2">
      <c r="A13" s="193"/>
      <c r="B13" s="105" t="s">
        <v>69</v>
      </c>
      <c r="C13" s="7" t="s">
        <v>14</v>
      </c>
      <c r="D13" s="211">
        <v>100</v>
      </c>
      <c r="E13" s="13">
        <v>0.5</v>
      </c>
      <c r="F13" s="13">
        <v>0.1</v>
      </c>
      <c r="G13" s="13">
        <v>10.1</v>
      </c>
      <c r="H13" s="13">
        <v>44.05</v>
      </c>
      <c r="I13" s="150">
        <v>501</v>
      </c>
      <c r="J13"/>
    </row>
    <row r="14" spans="1:86" x14ac:dyDescent="0.2">
      <c r="A14" s="193"/>
      <c r="B14" s="95" t="s">
        <v>3</v>
      </c>
      <c r="C14" s="18"/>
      <c r="D14" s="8"/>
      <c r="E14" s="10"/>
      <c r="F14" s="17"/>
      <c r="G14" s="17"/>
      <c r="H14" s="17"/>
      <c r="I14" s="80"/>
      <c r="J14"/>
    </row>
    <row r="15" spans="1:86" ht="25.5" x14ac:dyDescent="0.2">
      <c r="A15" s="218"/>
      <c r="B15" s="96" t="s">
        <v>81</v>
      </c>
      <c r="C15" s="8" t="s">
        <v>14</v>
      </c>
      <c r="D15" s="141">
        <v>50</v>
      </c>
      <c r="E15" s="13">
        <v>0.55000000000000004</v>
      </c>
      <c r="F15" s="13">
        <v>0.1</v>
      </c>
      <c r="G15" s="13">
        <v>1.8999999999999997</v>
      </c>
      <c r="H15" s="13">
        <v>12</v>
      </c>
      <c r="I15" s="81">
        <v>148</v>
      </c>
      <c r="J15"/>
    </row>
    <row r="16" spans="1:86" ht="16.5" customHeight="1" x14ac:dyDescent="0.2">
      <c r="A16" s="218"/>
      <c r="B16" s="93" t="s">
        <v>59</v>
      </c>
      <c r="C16" s="31" t="s">
        <v>14</v>
      </c>
      <c r="D16" s="31">
        <v>180</v>
      </c>
      <c r="E16" s="1">
        <v>5.49</v>
      </c>
      <c r="F16" s="1">
        <v>6.7320000000000002</v>
      </c>
      <c r="G16" s="1">
        <v>9.5399999999999991</v>
      </c>
      <c r="H16" s="1">
        <v>117.9</v>
      </c>
      <c r="I16" s="79">
        <v>100</v>
      </c>
      <c r="J16"/>
    </row>
    <row r="17" spans="1:18" x14ac:dyDescent="0.2">
      <c r="A17" s="218"/>
      <c r="B17" s="107" t="s">
        <v>61</v>
      </c>
      <c r="C17" s="7" t="s">
        <v>14</v>
      </c>
      <c r="D17" s="20">
        <v>70</v>
      </c>
      <c r="E17" s="13">
        <v>9.1</v>
      </c>
      <c r="F17" s="13">
        <v>1.1200000000000001</v>
      </c>
      <c r="G17" s="13">
        <v>7</v>
      </c>
      <c r="H17" s="13">
        <v>164.43</v>
      </c>
      <c r="I17" s="150">
        <v>307</v>
      </c>
      <c r="J17"/>
    </row>
    <row r="18" spans="1:18" x14ac:dyDescent="0.2">
      <c r="A18" s="218"/>
      <c r="B18" s="127" t="s">
        <v>94</v>
      </c>
      <c r="C18" s="8" t="s">
        <v>14</v>
      </c>
      <c r="D18" s="31">
        <v>130</v>
      </c>
      <c r="E18" s="13">
        <v>3.2069999999999999</v>
      </c>
      <c r="F18" s="13">
        <v>4.7060000000000004</v>
      </c>
      <c r="G18" s="13">
        <v>33.67</v>
      </c>
      <c r="H18" s="13">
        <v>190.06</v>
      </c>
      <c r="I18" s="150">
        <v>385</v>
      </c>
      <c r="J18"/>
      <c r="K18" s="133"/>
      <c r="L18" s="133"/>
      <c r="M18" s="133"/>
      <c r="N18" s="133"/>
    </row>
    <row r="19" spans="1:18" x14ac:dyDescent="0.2">
      <c r="A19" s="218"/>
      <c r="B19" s="97" t="s">
        <v>66</v>
      </c>
      <c r="C19" s="8" t="s">
        <v>14</v>
      </c>
      <c r="D19" s="31">
        <v>180</v>
      </c>
      <c r="E19" s="1">
        <v>0.54</v>
      </c>
      <c r="F19" s="1">
        <v>0</v>
      </c>
      <c r="G19" s="1">
        <v>8.7299999999999986</v>
      </c>
      <c r="H19" s="1">
        <v>36</v>
      </c>
      <c r="I19" s="79">
        <v>494</v>
      </c>
      <c r="J19"/>
    </row>
    <row r="20" spans="1:18" x14ac:dyDescent="0.2">
      <c r="A20" s="218"/>
      <c r="B20" s="97" t="s">
        <v>15</v>
      </c>
      <c r="C20" s="8" t="s">
        <v>14</v>
      </c>
      <c r="D20" s="31">
        <v>20</v>
      </c>
      <c r="E20" s="1">
        <v>1.32</v>
      </c>
      <c r="F20" s="1">
        <v>0.23999999999999996</v>
      </c>
      <c r="G20" s="1">
        <v>6.8</v>
      </c>
      <c r="H20" s="1">
        <v>36.200000000000003</v>
      </c>
      <c r="I20" s="80">
        <v>110</v>
      </c>
      <c r="J20"/>
    </row>
    <row r="21" spans="1:18" x14ac:dyDescent="0.2">
      <c r="A21" s="192"/>
      <c r="B21" s="97" t="s">
        <v>28</v>
      </c>
      <c r="C21" s="8" t="s">
        <v>14</v>
      </c>
      <c r="D21" s="31">
        <v>20</v>
      </c>
      <c r="E21" s="1">
        <v>1.5</v>
      </c>
      <c r="F21" s="1">
        <v>0.57999999999999996</v>
      </c>
      <c r="G21" s="1">
        <v>10.28</v>
      </c>
      <c r="H21" s="1">
        <v>52.4</v>
      </c>
      <c r="I21" s="79">
        <v>111</v>
      </c>
      <c r="J21"/>
    </row>
    <row r="22" spans="1:18" x14ac:dyDescent="0.2">
      <c r="A22" s="192"/>
      <c r="B22" s="98" t="s">
        <v>11</v>
      </c>
      <c r="C22" s="49"/>
      <c r="D22" s="49">
        <f>SUM(D15:D21)</f>
        <v>650</v>
      </c>
      <c r="E22" s="50">
        <f>SUM(E15:E21)</f>
        <v>21.707000000000001</v>
      </c>
      <c r="F22" s="50">
        <f>SUM(F15:F21)</f>
        <v>13.478000000000002</v>
      </c>
      <c r="G22" s="50">
        <f>SUM(G15:G21)</f>
        <v>77.92</v>
      </c>
      <c r="H22" s="50">
        <f>SUM(H15:H21)</f>
        <v>608.99000000000012</v>
      </c>
      <c r="I22" s="115"/>
      <c r="J22"/>
    </row>
    <row r="23" spans="1:18" x14ac:dyDescent="0.2">
      <c r="A23" s="192"/>
      <c r="B23" s="6" t="s">
        <v>52</v>
      </c>
      <c r="C23" s="43"/>
      <c r="D23" s="75"/>
      <c r="E23" s="45"/>
      <c r="F23" s="45"/>
      <c r="G23" s="45"/>
      <c r="H23" s="45"/>
      <c r="I23" s="115"/>
      <c r="J23"/>
    </row>
    <row r="24" spans="1:18" ht="15" x14ac:dyDescent="0.2">
      <c r="A24" s="192"/>
      <c r="B24" s="196" t="s">
        <v>95</v>
      </c>
      <c r="C24" s="7" t="s">
        <v>14</v>
      </c>
      <c r="D24" s="142">
        <v>130</v>
      </c>
      <c r="E24" s="184">
        <v>11.266999999999999</v>
      </c>
      <c r="F24" s="184">
        <v>17.332999999999998</v>
      </c>
      <c r="G24" s="184">
        <v>2.7730000000000001</v>
      </c>
      <c r="H24" s="184">
        <v>213.2</v>
      </c>
      <c r="I24" s="185">
        <v>268</v>
      </c>
      <c r="J24"/>
    </row>
    <row r="25" spans="1:18" ht="15" x14ac:dyDescent="0.2">
      <c r="A25" s="192"/>
      <c r="B25" s="196" t="s">
        <v>103</v>
      </c>
      <c r="C25" s="141" t="s">
        <v>14</v>
      </c>
      <c r="D25" s="142">
        <v>20</v>
      </c>
      <c r="E25" s="184">
        <v>0.56699999999999995</v>
      </c>
      <c r="F25" s="184">
        <v>0.7</v>
      </c>
      <c r="G25" s="184">
        <v>7</v>
      </c>
      <c r="H25" s="184">
        <v>13.333</v>
      </c>
      <c r="I25" s="185" t="s">
        <v>70</v>
      </c>
      <c r="J25"/>
    </row>
    <row r="26" spans="1:18" x14ac:dyDescent="0.2">
      <c r="A26" s="192"/>
      <c r="B26" s="183" t="s">
        <v>1</v>
      </c>
      <c r="C26" s="7" t="s">
        <v>14</v>
      </c>
      <c r="D26" s="75">
        <v>180</v>
      </c>
      <c r="E26" s="184">
        <v>0.08</v>
      </c>
      <c r="F26" s="184">
        <v>0</v>
      </c>
      <c r="G26" s="184">
        <v>12.15</v>
      </c>
      <c r="H26" s="184">
        <v>48.6</v>
      </c>
      <c r="I26" s="115">
        <v>457</v>
      </c>
      <c r="J26"/>
    </row>
    <row r="27" spans="1:18" s="32" customFormat="1" x14ac:dyDescent="0.2">
      <c r="A27" s="186"/>
      <c r="B27" s="183" t="s">
        <v>28</v>
      </c>
      <c r="C27" s="43" t="s">
        <v>14</v>
      </c>
      <c r="D27" s="44">
        <v>30</v>
      </c>
      <c r="E27" s="45">
        <v>2.25</v>
      </c>
      <c r="F27" s="45">
        <v>0.87</v>
      </c>
      <c r="G27" s="45">
        <v>15.4</v>
      </c>
      <c r="H27" s="45">
        <v>78.599999999999994</v>
      </c>
      <c r="I27" s="78">
        <v>111</v>
      </c>
      <c r="J27" s="110"/>
    </row>
    <row r="28" spans="1:18" s="32" customFormat="1" x14ac:dyDescent="0.2">
      <c r="A28" s="186"/>
      <c r="B28" s="196" t="s">
        <v>105</v>
      </c>
      <c r="C28" s="212" t="s">
        <v>14</v>
      </c>
      <c r="D28" s="213">
        <v>100</v>
      </c>
      <c r="E28" s="45">
        <v>0.4</v>
      </c>
      <c r="F28" s="45">
        <v>0.4</v>
      </c>
      <c r="G28" s="45">
        <v>9.8000000000000007</v>
      </c>
      <c r="H28" s="45">
        <v>44</v>
      </c>
      <c r="I28" s="78">
        <v>82</v>
      </c>
      <c r="J28" s="110"/>
    </row>
    <row r="29" spans="1:18" s="32" customFormat="1" x14ac:dyDescent="0.2">
      <c r="A29" s="165"/>
      <c r="B29" s="3" t="s">
        <v>53</v>
      </c>
      <c r="C29" s="25"/>
      <c r="D29" s="25">
        <f>SUM(D24:D28)</f>
        <v>460</v>
      </c>
      <c r="E29" s="4">
        <f>SUM(E24:E28)</f>
        <v>14.564</v>
      </c>
      <c r="F29" s="4">
        <f>SUM(F24:F28)</f>
        <v>19.302999999999997</v>
      </c>
      <c r="G29" s="4">
        <f>SUM(G24:G28)</f>
        <v>47.123000000000005</v>
      </c>
      <c r="H29" s="4">
        <f>SUM(H24:H28)</f>
        <v>397.73299999999995</v>
      </c>
      <c r="I29" s="79"/>
      <c r="J29" s="110"/>
    </row>
    <row r="30" spans="1:18" s="112" customFormat="1" x14ac:dyDescent="0.2">
      <c r="A30" s="151"/>
      <c r="B30" s="116" t="s">
        <v>12</v>
      </c>
      <c r="C30" s="117"/>
      <c r="D30" s="137"/>
      <c r="E30" s="118">
        <f>E11+E13+E22+E29</f>
        <v>53.009</v>
      </c>
      <c r="F30" s="118">
        <f>F11+F13+F22+F29</f>
        <v>51.256</v>
      </c>
      <c r="G30" s="118">
        <f>G11+G13+G22+G29</f>
        <v>185.49299999999999</v>
      </c>
      <c r="H30" s="118">
        <f>H11+H13+H22+H29</f>
        <v>1481.9480000000001</v>
      </c>
      <c r="I30" s="152"/>
      <c r="K30"/>
      <c r="L30"/>
      <c r="M30"/>
      <c r="N30"/>
      <c r="O30"/>
      <c r="P30"/>
      <c r="Q30"/>
      <c r="R30"/>
    </row>
    <row r="31" spans="1:18" s="65" customFormat="1" x14ac:dyDescent="0.2">
      <c r="A31" s="100" t="s">
        <v>17</v>
      </c>
      <c r="B31" s="29" t="s">
        <v>0</v>
      </c>
      <c r="C31" s="39"/>
      <c r="D31" s="51"/>
      <c r="E31" s="51"/>
      <c r="F31" s="51"/>
      <c r="G31" s="51"/>
      <c r="H31" s="51"/>
      <c r="I31" s="153"/>
      <c r="J31" s="62"/>
      <c r="K31" s="112"/>
      <c r="L31" s="112"/>
      <c r="M31" s="112"/>
      <c r="N31" s="112"/>
      <c r="O31" s="112"/>
      <c r="P31" s="112"/>
      <c r="Q31" s="112"/>
      <c r="R31" s="64"/>
    </row>
    <row r="32" spans="1:18" s="62" customFormat="1" x14ac:dyDescent="0.2">
      <c r="A32" s="239"/>
      <c r="B32" s="196" t="s">
        <v>106</v>
      </c>
      <c r="C32" s="43" t="s">
        <v>14</v>
      </c>
      <c r="D32" s="75">
        <v>170</v>
      </c>
      <c r="E32" s="52">
        <v>5.58</v>
      </c>
      <c r="F32" s="52">
        <v>6.71</v>
      </c>
      <c r="G32" s="52">
        <v>27.77</v>
      </c>
      <c r="H32" s="45">
        <v>193.86</v>
      </c>
      <c r="I32" s="115">
        <v>279</v>
      </c>
      <c r="R32" s="65"/>
    </row>
    <row r="33" spans="1:34" x14ac:dyDescent="0.2">
      <c r="A33" s="218"/>
      <c r="B33" s="91" t="s">
        <v>56</v>
      </c>
      <c r="C33" s="43" t="s">
        <v>14</v>
      </c>
      <c r="D33" s="44">
        <v>200</v>
      </c>
      <c r="E33" s="45">
        <v>0.3</v>
      </c>
      <c r="F33" s="45">
        <v>0.1</v>
      </c>
      <c r="G33" s="45">
        <v>9.5</v>
      </c>
      <c r="H33" s="45">
        <v>40</v>
      </c>
      <c r="I33" s="78">
        <v>459</v>
      </c>
      <c r="J33"/>
      <c r="K33" s="62"/>
      <c r="L33" s="62"/>
      <c r="M33" s="62"/>
      <c r="N33" s="62"/>
      <c r="O33" s="62"/>
      <c r="P33" s="62"/>
      <c r="Q33" s="62"/>
      <c r="R33" s="62"/>
    </row>
    <row r="34" spans="1:34" x14ac:dyDescent="0.2">
      <c r="A34" s="218"/>
      <c r="B34" s="92" t="s">
        <v>28</v>
      </c>
      <c r="C34" s="8" t="s">
        <v>14</v>
      </c>
      <c r="D34" s="31">
        <v>30</v>
      </c>
      <c r="E34" s="1">
        <v>2.25</v>
      </c>
      <c r="F34" s="1">
        <v>0.87</v>
      </c>
      <c r="G34" s="1">
        <v>15.4</v>
      </c>
      <c r="H34" s="1">
        <v>78.599999999999994</v>
      </c>
      <c r="I34" s="150">
        <v>111</v>
      </c>
      <c r="J34"/>
    </row>
    <row r="35" spans="1:34" s="28" customFormat="1" x14ac:dyDescent="0.2">
      <c r="A35" s="218"/>
      <c r="B35" s="105" t="s">
        <v>44</v>
      </c>
      <c r="C35" s="8" t="s">
        <v>14</v>
      </c>
      <c r="D35" s="36">
        <v>5</v>
      </c>
      <c r="E35" s="1">
        <v>0.04</v>
      </c>
      <c r="F35" s="1">
        <v>3.6</v>
      </c>
      <c r="G35" s="1">
        <v>7.0000000000000007E-2</v>
      </c>
      <c r="H35" s="1">
        <v>36.6</v>
      </c>
      <c r="I35" s="80">
        <v>79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</row>
    <row r="36" spans="1:34" s="46" customFormat="1" x14ac:dyDescent="0.2">
      <c r="A36" s="154"/>
      <c r="B36" s="94" t="s">
        <v>2</v>
      </c>
      <c r="C36" s="54"/>
      <c r="D36" s="187">
        <f>SUM(D32:D35)</f>
        <v>405</v>
      </c>
      <c r="E36" s="55">
        <f>SUM(E32:E35)</f>
        <v>8.1699999999999982</v>
      </c>
      <c r="F36" s="55">
        <f>SUM(F32:F35)</f>
        <v>11.28</v>
      </c>
      <c r="G36" s="55">
        <f>SUM(G32:G35)</f>
        <v>52.739999999999995</v>
      </c>
      <c r="H36" s="55">
        <f>SUM(H32:H35)</f>
        <v>349.06000000000006</v>
      </c>
      <c r="I36" s="155"/>
      <c r="J36"/>
      <c r="K36"/>
      <c r="L36"/>
      <c r="M36"/>
      <c r="N36"/>
      <c r="O36"/>
      <c r="P36"/>
      <c r="Q36"/>
      <c r="R36"/>
    </row>
    <row r="37" spans="1:34" s="46" customFormat="1" x14ac:dyDescent="0.2">
      <c r="A37" s="154"/>
      <c r="B37" s="95" t="s">
        <v>72</v>
      </c>
      <c r="C37" s="7"/>
      <c r="D37" s="176"/>
      <c r="E37" s="15"/>
      <c r="F37" s="15"/>
      <c r="G37" s="15"/>
      <c r="H37" s="15"/>
      <c r="I37" s="188"/>
      <c r="J37"/>
      <c r="K37"/>
      <c r="L37"/>
      <c r="M37"/>
      <c r="N37"/>
      <c r="O37"/>
      <c r="P37"/>
      <c r="Q37"/>
      <c r="R37"/>
    </row>
    <row r="38" spans="1:34" s="46" customFormat="1" x14ac:dyDescent="0.2">
      <c r="A38" s="154"/>
      <c r="B38" s="114" t="s">
        <v>69</v>
      </c>
      <c r="C38" s="43" t="s">
        <v>14</v>
      </c>
      <c r="D38" s="31">
        <v>100</v>
      </c>
      <c r="E38" s="143">
        <v>0.5</v>
      </c>
      <c r="F38" s="143">
        <v>0.1</v>
      </c>
      <c r="G38" s="143">
        <v>10.1</v>
      </c>
      <c r="H38" s="143">
        <v>44.05</v>
      </c>
      <c r="I38" s="79">
        <v>501</v>
      </c>
      <c r="J38"/>
      <c r="K38"/>
      <c r="L38"/>
      <c r="M38"/>
      <c r="N38"/>
      <c r="O38"/>
      <c r="P38"/>
      <c r="Q38"/>
      <c r="R38"/>
    </row>
    <row r="39" spans="1:34" s="46" customFormat="1" x14ac:dyDescent="0.2">
      <c r="A39" s="192"/>
      <c r="B39" s="103" t="s">
        <v>3</v>
      </c>
      <c r="C39" s="56"/>
      <c r="D39" s="57"/>
      <c r="E39" s="58"/>
      <c r="F39" s="58"/>
      <c r="G39" s="58"/>
      <c r="H39" s="58"/>
      <c r="I39" s="156"/>
      <c r="J39"/>
      <c r="K39"/>
      <c r="L39"/>
      <c r="M39"/>
      <c r="N39"/>
      <c r="O39"/>
      <c r="P39"/>
      <c r="Q39"/>
    </row>
    <row r="40" spans="1:34" s="46" customFormat="1" x14ac:dyDescent="0.2">
      <c r="A40" s="218"/>
      <c r="B40" s="96" t="s">
        <v>33</v>
      </c>
      <c r="C40" s="8" t="s">
        <v>14</v>
      </c>
      <c r="D40" s="141">
        <v>50</v>
      </c>
      <c r="E40" s="13">
        <v>0.75</v>
      </c>
      <c r="F40" s="13">
        <v>3.3333333333333335</v>
      </c>
      <c r="G40" s="13">
        <v>4.166666666666667</v>
      </c>
      <c r="H40" s="13">
        <v>45.833333333333336</v>
      </c>
      <c r="I40" s="150">
        <v>26</v>
      </c>
      <c r="J40"/>
      <c r="K40" s="133"/>
      <c r="L40" s="133"/>
      <c r="M40" s="133"/>
      <c r="N40" s="133"/>
      <c r="O40"/>
      <c r="P40"/>
      <c r="Q40"/>
    </row>
    <row r="41" spans="1:34" s="42" customFormat="1" ht="25.5" x14ac:dyDescent="0.2">
      <c r="A41" s="218"/>
      <c r="B41" s="214" t="s">
        <v>96</v>
      </c>
      <c r="C41" s="31" t="s">
        <v>14</v>
      </c>
      <c r="D41" s="60">
        <v>180</v>
      </c>
      <c r="E41" s="61">
        <v>5.6879999999999997</v>
      </c>
      <c r="F41" s="61">
        <v>5.508</v>
      </c>
      <c r="G41" s="61">
        <v>9</v>
      </c>
      <c r="H41" s="61">
        <v>107.1</v>
      </c>
      <c r="I41" s="157">
        <v>129</v>
      </c>
      <c r="J41"/>
      <c r="K41"/>
      <c r="L41"/>
      <c r="M41"/>
      <c r="N41"/>
      <c r="O41"/>
      <c r="P41"/>
      <c r="Q41"/>
      <c r="R41" s="46"/>
    </row>
    <row r="42" spans="1:34" x14ac:dyDescent="0.2">
      <c r="A42" s="218"/>
      <c r="B42" s="128" t="s">
        <v>97</v>
      </c>
      <c r="C42" s="8" t="s">
        <v>14</v>
      </c>
      <c r="D42" s="142">
        <v>70</v>
      </c>
      <c r="E42" s="59">
        <v>6.65</v>
      </c>
      <c r="F42" s="59">
        <v>7.7779999999999996</v>
      </c>
      <c r="G42" s="59">
        <v>1.5549999999999999</v>
      </c>
      <c r="H42" s="59">
        <v>102.503</v>
      </c>
      <c r="I42" s="156">
        <v>367</v>
      </c>
      <c r="J42"/>
      <c r="R42" s="42"/>
    </row>
    <row r="43" spans="1:34" x14ac:dyDescent="0.2">
      <c r="A43" s="218"/>
      <c r="B43" s="91" t="s">
        <v>30</v>
      </c>
      <c r="C43" s="8" t="s">
        <v>14</v>
      </c>
      <c r="D43" s="75">
        <v>130</v>
      </c>
      <c r="E43" s="45">
        <v>7.41</v>
      </c>
      <c r="F43" s="45">
        <v>6.76</v>
      </c>
      <c r="G43" s="45">
        <v>32.06666666666667</v>
      </c>
      <c r="H43" s="45">
        <v>219.26666666666668</v>
      </c>
      <c r="I43" s="78">
        <v>202</v>
      </c>
      <c r="J43"/>
    </row>
    <row r="44" spans="1:34" s="42" customFormat="1" x14ac:dyDescent="0.2">
      <c r="A44" s="218"/>
      <c r="B44" s="97" t="s">
        <v>67</v>
      </c>
      <c r="C44" s="23" t="s">
        <v>14</v>
      </c>
      <c r="D44" s="31">
        <v>180</v>
      </c>
      <c r="E44" s="11">
        <v>0.54</v>
      </c>
      <c r="F44" s="11">
        <v>0</v>
      </c>
      <c r="G44" s="11">
        <v>8.7299999999999986</v>
      </c>
      <c r="H44" s="1">
        <v>36</v>
      </c>
      <c r="I44" s="79">
        <v>494</v>
      </c>
      <c r="J44"/>
      <c r="K44"/>
      <c r="L44"/>
      <c r="M44"/>
      <c r="N44"/>
      <c r="O44"/>
      <c r="P44"/>
      <c r="Q44"/>
      <c r="R44"/>
    </row>
    <row r="45" spans="1:34" ht="15.6" customHeight="1" x14ac:dyDescent="0.2">
      <c r="A45" s="218"/>
      <c r="B45" s="97" t="s">
        <v>15</v>
      </c>
      <c r="C45" s="8" t="s">
        <v>14</v>
      </c>
      <c r="D45" s="31">
        <v>20</v>
      </c>
      <c r="E45" s="1">
        <v>1.32</v>
      </c>
      <c r="F45" s="1">
        <v>0.23999999999999996</v>
      </c>
      <c r="G45" s="1">
        <v>6.8</v>
      </c>
      <c r="H45" s="1">
        <v>36.200000000000003</v>
      </c>
      <c r="I45" s="158">
        <v>110</v>
      </c>
      <c r="J45"/>
      <c r="R45" s="42"/>
    </row>
    <row r="46" spans="1:34" s="46" customFormat="1" ht="15.75" customHeight="1" x14ac:dyDescent="0.2">
      <c r="A46" s="192"/>
      <c r="B46" s="97" t="s">
        <v>28</v>
      </c>
      <c r="C46" s="8" t="s">
        <v>14</v>
      </c>
      <c r="D46" s="31">
        <v>20</v>
      </c>
      <c r="E46" s="1">
        <v>1.5</v>
      </c>
      <c r="F46" s="1">
        <v>0.57999999999999996</v>
      </c>
      <c r="G46" s="1">
        <v>10.28</v>
      </c>
      <c r="H46" s="1">
        <v>52.4</v>
      </c>
      <c r="I46" s="159">
        <v>111</v>
      </c>
      <c r="J46"/>
      <c r="K46"/>
      <c r="L46"/>
      <c r="M46"/>
      <c r="N46"/>
      <c r="O46"/>
      <c r="P46"/>
      <c r="Q46"/>
      <c r="R46"/>
    </row>
    <row r="47" spans="1:34" s="46" customFormat="1" ht="16.5" customHeight="1" x14ac:dyDescent="0.2">
      <c r="A47" s="192"/>
      <c r="B47" s="98" t="s">
        <v>11</v>
      </c>
      <c r="C47" s="49"/>
      <c r="D47" s="56">
        <f>SUM(D40:D46)</f>
        <v>650</v>
      </c>
      <c r="E47" s="66">
        <f>SUM(E40:E46)</f>
        <v>23.858000000000001</v>
      </c>
      <c r="F47" s="66">
        <f>SUM(F40:F46)</f>
        <v>24.199333333333332</v>
      </c>
      <c r="G47" s="66">
        <f>SUM(G40:G46)</f>
        <v>72.598333333333329</v>
      </c>
      <c r="H47" s="67">
        <f>SUM(H40:H46)</f>
        <v>599.303</v>
      </c>
      <c r="I47" s="156"/>
      <c r="J47"/>
      <c r="K47"/>
      <c r="L47"/>
      <c r="M47"/>
      <c r="N47"/>
      <c r="O47"/>
      <c r="P47"/>
      <c r="Q47"/>
    </row>
    <row r="48" spans="1:34" s="46" customFormat="1" x14ac:dyDescent="0.2">
      <c r="A48" s="192"/>
      <c r="B48" s="6" t="s">
        <v>52</v>
      </c>
      <c r="C48" s="43"/>
      <c r="D48" s="56"/>
      <c r="E48" s="66"/>
      <c r="F48" s="66"/>
      <c r="G48" s="66"/>
      <c r="H48" s="67"/>
      <c r="I48" s="156"/>
      <c r="J48"/>
      <c r="K48"/>
      <c r="L48"/>
      <c r="M48"/>
      <c r="N48"/>
      <c r="O48"/>
      <c r="P48"/>
      <c r="Q48"/>
    </row>
    <row r="49" spans="1:34" s="46" customFormat="1" x14ac:dyDescent="0.2">
      <c r="A49" s="192"/>
      <c r="B49" s="215" t="s">
        <v>107</v>
      </c>
      <c r="C49" s="43" t="s">
        <v>14</v>
      </c>
      <c r="D49" s="75">
        <v>150</v>
      </c>
      <c r="E49" s="52">
        <v>5.0650000000000004</v>
      </c>
      <c r="F49" s="52">
        <v>10.615</v>
      </c>
      <c r="G49" s="52">
        <v>137.20599999999999</v>
      </c>
      <c r="H49" s="45">
        <v>377.05599999999998</v>
      </c>
      <c r="I49" s="115">
        <v>530</v>
      </c>
      <c r="J49"/>
      <c r="K49" s="133"/>
      <c r="L49" s="133"/>
      <c r="M49" s="133"/>
      <c r="N49" s="133"/>
      <c r="O49"/>
      <c r="P49"/>
      <c r="Q49"/>
    </row>
    <row r="50" spans="1:34" s="46" customFormat="1" x14ac:dyDescent="0.2">
      <c r="A50" s="192"/>
      <c r="B50" s="216" t="s">
        <v>104</v>
      </c>
      <c r="C50" s="119" t="s">
        <v>14</v>
      </c>
      <c r="D50" s="120">
        <v>180</v>
      </c>
      <c r="E50" s="120">
        <v>5.22</v>
      </c>
      <c r="F50" s="120">
        <v>4.7699999999999996</v>
      </c>
      <c r="G50" s="120">
        <v>8.19</v>
      </c>
      <c r="H50" s="120">
        <v>96.3</v>
      </c>
      <c r="I50" s="121">
        <v>469</v>
      </c>
      <c r="J50"/>
      <c r="K50"/>
      <c r="L50"/>
      <c r="M50"/>
      <c r="N50"/>
      <c r="O50"/>
      <c r="P50"/>
      <c r="Q50"/>
    </row>
    <row r="51" spans="1:34" s="46" customFormat="1" x14ac:dyDescent="0.2">
      <c r="A51" s="192"/>
      <c r="B51" s="105" t="s">
        <v>112</v>
      </c>
      <c r="C51" s="8" t="s">
        <v>14</v>
      </c>
      <c r="D51" s="36">
        <v>100</v>
      </c>
      <c r="E51" s="1">
        <v>0.9</v>
      </c>
      <c r="F51" s="1">
        <v>0.2</v>
      </c>
      <c r="G51" s="1">
        <v>8.1</v>
      </c>
      <c r="H51" s="1">
        <v>49.2</v>
      </c>
      <c r="I51" s="80">
        <v>82</v>
      </c>
      <c r="J51" s="133"/>
      <c r="K51" s="134"/>
      <c r="L51" s="134"/>
      <c r="M51" s="134"/>
      <c r="N51"/>
      <c r="O51"/>
      <c r="P51"/>
      <c r="Q51"/>
    </row>
    <row r="52" spans="1:34" s="46" customFormat="1" x14ac:dyDescent="0.2">
      <c r="A52" s="192"/>
      <c r="B52" s="3" t="s">
        <v>53</v>
      </c>
      <c r="C52" s="25"/>
      <c r="D52" s="56">
        <f>SUM(D49:D51)</f>
        <v>430</v>
      </c>
      <c r="E52" s="66">
        <f>SUM(E49:E51)</f>
        <v>11.185</v>
      </c>
      <c r="F52" s="66">
        <f>SUM(F49:F51)</f>
        <v>15.584999999999999</v>
      </c>
      <c r="G52" s="66">
        <f>SUM(G49:G51)</f>
        <v>153.49599999999998</v>
      </c>
      <c r="H52" s="67">
        <f>SUM(H49:H51)</f>
        <v>522.55600000000004</v>
      </c>
      <c r="I52" s="156"/>
      <c r="J52"/>
      <c r="K52"/>
      <c r="L52"/>
      <c r="M52"/>
      <c r="N52"/>
      <c r="O52"/>
      <c r="P52"/>
      <c r="Q52"/>
    </row>
    <row r="53" spans="1:34" s="42" customFormat="1" x14ac:dyDescent="0.2">
      <c r="A53" s="160"/>
      <c r="B53" s="99" t="s">
        <v>12</v>
      </c>
      <c r="C53" s="3"/>
      <c r="D53" s="5"/>
      <c r="E53" s="5">
        <f>E36+E38+E47+E52</f>
        <v>43.713000000000001</v>
      </c>
      <c r="F53" s="5">
        <f t="shared" ref="F53:G53" si="0">F36+F38+F47+F52</f>
        <v>51.164333333333332</v>
      </c>
      <c r="G53" s="5">
        <f t="shared" si="0"/>
        <v>288.93433333333331</v>
      </c>
      <c r="H53" s="5">
        <f>H36+H38+H47+H52</f>
        <v>1514.9690000000001</v>
      </c>
      <c r="I53" s="150"/>
      <c r="J53"/>
      <c r="K53"/>
      <c r="L53"/>
      <c r="M53"/>
      <c r="N53"/>
      <c r="O53"/>
      <c r="P53"/>
      <c r="Q53"/>
      <c r="R53" s="46"/>
    </row>
    <row r="54" spans="1:34" s="48" customFormat="1" x14ac:dyDescent="0.2">
      <c r="A54" s="100" t="s">
        <v>16</v>
      </c>
      <c r="B54" s="39" t="s">
        <v>0</v>
      </c>
      <c r="C54" s="39"/>
      <c r="D54" s="83"/>
      <c r="E54" s="83"/>
      <c r="F54" s="83"/>
      <c r="G54" s="83"/>
      <c r="H54" s="83"/>
      <c r="I54" s="77"/>
      <c r="J54"/>
      <c r="K54"/>
      <c r="L54"/>
      <c r="M54"/>
      <c r="N54"/>
      <c r="O54"/>
      <c r="P54"/>
      <c r="Q54"/>
      <c r="R54" s="42"/>
    </row>
    <row r="55" spans="1:34" x14ac:dyDescent="0.2">
      <c r="A55" s="161"/>
      <c r="B55" s="96" t="s">
        <v>45</v>
      </c>
      <c r="C55" s="7" t="s">
        <v>14</v>
      </c>
      <c r="D55" s="141">
        <v>180</v>
      </c>
      <c r="E55" s="13">
        <v>5.2</v>
      </c>
      <c r="F55" s="13">
        <v>5.7</v>
      </c>
      <c r="G55" s="13">
        <v>32.4</v>
      </c>
      <c r="H55" s="13">
        <v>208.43</v>
      </c>
      <c r="I55" s="150">
        <v>217</v>
      </c>
      <c r="J55"/>
      <c r="R55" s="48"/>
    </row>
    <row r="56" spans="1:34" x14ac:dyDescent="0.2">
      <c r="A56" s="219"/>
      <c r="B56" s="104" t="s">
        <v>43</v>
      </c>
      <c r="C56" s="7" t="s">
        <v>14</v>
      </c>
      <c r="D56" s="31">
        <v>200</v>
      </c>
      <c r="E56" s="1">
        <v>3.3</v>
      </c>
      <c r="F56" s="1">
        <v>2.9</v>
      </c>
      <c r="G56" s="1">
        <v>13.8</v>
      </c>
      <c r="H56" s="1">
        <v>94</v>
      </c>
      <c r="I56" s="80">
        <v>462</v>
      </c>
      <c r="J56"/>
    </row>
    <row r="57" spans="1:34" s="42" customFormat="1" x14ac:dyDescent="0.2">
      <c r="A57" s="219"/>
      <c r="B57" s="92" t="s">
        <v>28</v>
      </c>
      <c r="C57" s="8" t="s">
        <v>14</v>
      </c>
      <c r="D57" s="31">
        <v>20</v>
      </c>
      <c r="E57" s="1">
        <v>1.5</v>
      </c>
      <c r="F57" s="1">
        <v>0.57999999999999996</v>
      </c>
      <c r="G57" s="1">
        <v>10.28</v>
      </c>
      <c r="H57" s="1">
        <v>52.4</v>
      </c>
      <c r="I57" s="78">
        <v>111</v>
      </c>
      <c r="J57"/>
      <c r="K57"/>
      <c r="L57"/>
      <c r="M57"/>
      <c r="N57"/>
      <c r="O57"/>
      <c r="P57"/>
      <c r="Q57"/>
      <c r="R57"/>
    </row>
    <row r="58" spans="1:34" s="48" customFormat="1" x14ac:dyDescent="0.2">
      <c r="A58" s="219"/>
      <c r="B58" s="92" t="s">
        <v>44</v>
      </c>
      <c r="C58" s="43" t="s">
        <v>14</v>
      </c>
      <c r="D58" s="36">
        <v>5</v>
      </c>
      <c r="E58" s="1">
        <v>0.04</v>
      </c>
      <c r="F58" s="1">
        <v>3.6</v>
      </c>
      <c r="G58" s="1">
        <v>7.0000000000000007E-2</v>
      </c>
      <c r="H58" s="1">
        <v>36.6</v>
      </c>
      <c r="I58" s="162">
        <v>79</v>
      </c>
      <c r="J58"/>
      <c r="K58"/>
      <c r="L58"/>
      <c r="M58"/>
      <c r="N58"/>
      <c r="O58"/>
      <c r="P58"/>
      <c r="Q58"/>
      <c r="R58" s="42"/>
    </row>
    <row r="59" spans="1:34" x14ac:dyDescent="0.2">
      <c r="A59" s="219"/>
      <c r="B59" s="92" t="s">
        <v>108</v>
      </c>
      <c r="C59" s="43" t="s">
        <v>14</v>
      </c>
      <c r="D59" s="36">
        <v>30</v>
      </c>
      <c r="E59" s="1">
        <v>1.77</v>
      </c>
      <c r="F59" s="1">
        <v>1.41</v>
      </c>
      <c r="G59" s="1">
        <v>22.5</v>
      </c>
      <c r="H59" s="1">
        <v>109.8</v>
      </c>
      <c r="I59" s="162">
        <v>581</v>
      </c>
      <c r="J59"/>
    </row>
    <row r="60" spans="1:34" x14ac:dyDescent="0.2">
      <c r="A60" s="219"/>
      <c r="B60" s="94" t="s">
        <v>2</v>
      </c>
      <c r="C60" s="9"/>
      <c r="D60" s="189">
        <f>SUM(D55:D59)</f>
        <v>435</v>
      </c>
      <c r="E60" s="16">
        <f>SUM(E55:E59)</f>
        <v>11.809999999999999</v>
      </c>
      <c r="F60" s="16">
        <f>SUM(F55:F59)</f>
        <v>14.19</v>
      </c>
      <c r="G60" s="16">
        <f>SUM(G55:G59)</f>
        <v>79.050000000000011</v>
      </c>
      <c r="H60" s="16">
        <f>SUM(H55:H59)</f>
        <v>501.23</v>
      </c>
      <c r="I60" s="163"/>
      <c r="J60"/>
    </row>
    <row r="61" spans="1:34" x14ac:dyDescent="0.2">
      <c r="A61" s="193"/>
      <c r="B61" s="95" t="s">
        <v>72</v>
      </c>
      <c r="C61" s="9"/>
      <c r="D61" s="16"/>
      <c r="E61" s="16"/>
      <c r="F61" s="16"/>
      <c r="G61" s="16"/>
      <c r="H61" s="16"/>
      <c r="I61" s="163"/>
      <c r="J61"/>
    </row>
    <row r="62" spans="1:34" x14ac:dyDescent="0.2">
      <c r="A62" s="193"/>
      <c r="B62" s="114" t="s">
        <v>69</v>
      </c>
      <c r="C62" s="43" t="s">
        <v>14</v>
      </c>
      <c r="D62" s="31">
        <v>100</v>
      </c>
      <c r="E62" s="143">
        <v>0.5</v>
      </c>
      <c r="F62" s="143">
        <v>0.1</v>
      </c>
      <c r="G62" s="143">
        <v>10.1</v>
      </c>
      <c r="H62" s="143">
        <v>44.05</v>
      </c>
      <c r="I62" s="79">
        <v>501</v>
      </c>
      <c r="J62"/>
    </row>
    <row r="63" spans="1:34" x14ac:dyDescent="0.2">
      <c r="A63" s="219"/>
      <c r="B63" s="95" t="s">
        <v>38</v>
      </c>
      <c r="C63" s="8"/>
      <c r="D63" s="141"/>
      <c r="E63" s="13"/>
      <c r="F63" s="13"/>
      <c r="G63" s="13"/>
      <c r="H63" s="13"/>
      <c r="I63" s="80"/>
      <c r="J63"/>
    </row>
    <row r="64" spans="1:34" s="28" customFormat="1" ht="25.5" x14ac:dyDescent="0.2">
      <c r="A64" s="219"/>
      <c r="B64" s="202" t="s">
        <v>82</v>
      </c>
      <c r="C64" s="7" t="s">
        <v>35</v>
      </c>
      <c r="D64" s="31">
        <v>50</v>
      </c>
      <c r="E64" s="1">
        <v>0.6</v>
      </c>
      <c r="F64" s="1">
        <v>2.5</v>
      </c>
      <c r="G64" s="1">
        <v>2.75</v>
      </c>
      <c r="H64" s="1">
        <v>36.666666666666664</v>
      </c>
      <c r="I64" s="81">
        <v>2</v>
      </c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</row>
    <row r="65" spans="1:18" s="84" customFormat="1" x14ac:dyDescent="0.2">
      <c r="A65" s="219"/>
      <c r="B65" s="105" t="s">
        <v>98</v>
      </c>
      <c r="C65" s="72" t="s">
        <v>14</v>
      </c>
      <c r="D65" s="7">
        <v>180</v>
      </c>
      <c r="E65" s="190">
        <v>8.1</v>
      </c>
      <c r="F65" s="190">
        <v>4.5990000000000002</v>
      </c>
      <c r="G65" s="190">
        <v>10.53</v>
      </c>
      <c r="H65" s="38">
        <v>117</v>
      </c>
      <c r="I65" s="164">
        <v>113</v>
      </c>
      <c r="J65" s="85"/>
      <c r="K65"/>
      <c r="L65"/>
      <c r="M65"/>
      <c r="N65"/>
      <c r="O65"/>
      <c r="P65"/>
      <c r="Q65"/>
      <c r="R65"/>
    </row>
    <row r="66" spans="1:18" x14ac:dyDescent="0.2">
      <c r="A66" s="219"/>
      <c r="B66" s="127" t="s">
        <v>50</v>
      </c>
      <c r="C66" s="63" t="s">
        <v>14</v>
      </c>
      <c r="D66" s="70">
        <v>70</v>
      </c>
      <c r="E66" s="142">
        <v>10.5</v>
      </c>
      <c r="F66" s="142">
        <v>9.1</v>
      </c>
      <c r="G66" s="71">
        <v>3.5</v>
      </c>
      <c r="H66" s="142">
        <v>141.4</v>
      </c>
      <c r="I66" s="156">
        <v>326</v>
      </c>
      <c r="J66"/>
      <c r="K66" s="85"/>
      <c r="L66" s="85"/>
      <c r="M66" s="85"/>
      <c r="N66" s="85"/>
      <c r="O66" s="85"/>
      <c r="P66" s="85"/>
      <c r="Q66" s="85"/>
      <c r="R66" s="111"/>
    </row>
    <row r="67" spans="1:18" x14ac:dyDescent="0.2">
      <c r="A67" s="219"/>
      <c r="B67" s="104" t="s">
        <v>36</v>
      </c>
      <c r="C67" s="22" t="s">
        <v>14</v>
      </c>
      <c r="D67" s="70">
        <v>130</v>
      </c>
      <c r="E67" s="130">
        <v>4.8099999999999996</v>
      </c>
      <c r="F67" s="130">
        <v>4.29</v>
      </c>
      <c r="G67" s="130">
        <v>25.61</v>
      </c>
      <c r="H67" s="59">
        <v>159.9</v>
      </c>
      <c r="I67" s="156">
        <v>256</v>
      </c>
      <c r="J67"/>
    </row>
    <row r="68" spans="1:18" x14ac:dyDescent="0.2">
      <c r="A68" s="219"/>
      <c r="B68" s="114" t="s">
        <v>69</v>
      </c>
      <c r="C68" s="43" t="s">
        <v>14</v>
      </c>
      <c r="D68" s="31">
        <v>180</v>
      </c>
      <c r="E68" s="131">
        <v>0.89999999999999991</v>
      </c>
      <c r="F68" s="131">
        <v>0.18</v>
      </c>
      <c r="G68" s="143">
        <v>18.175609756097561</v>
      </c>
      <c r="H68" s="143">
        <v>79.287804878048775</v>
      </c>
      <c r="I68" s="79">
        <v>501</v>
      </c>
      <c r="J68"/>
    </row>
    <row r="69" spans="1:18" x14ac:dyDescent="0.2">
      <c r="A69" s="219"/>
      <c r="B69" s="97" t="s">
        <v>15</v>
      </c>
      <c r="C69" s="8" t="s">
        <v>14</v>
      </c>
      <c r="D69" s="31">
        <v>20</v>
      </c>
      <c r="E69" s="1">
        <v>1.32</v>
      </c>
      <c r="F69" s="1">
        <v>0.23999999999999996</v>
      </c>
      <c r="G69" s="1">
        <v>6.8</v>
      </c>
      <c r="H69" s="1">
        <v>36.200000000000003</v>
      </c>
      <c r="I69" s="158">
        <v>110</v>
      </c>
      <c r="J69"/>
    </row>
    <row r="70" spans="1:18" x14ac:dyDescent="0.2">
      <c r="A70" s="219"/>
      <c r="B70" s="97" t="s">
        <v>28</v>
      </c>
      <c r="C70" s="8" t="s">
        <v>14</v>
      </c>
      <c r="D70" s="31">
        <v>20</v>
      </c>
      <c r="E70" s="1">
        <v>1.5</v>
      </c>
      <c r="F70" s="1">
        <v>0.57999999999999996</v>
      </c>
      <c r="G70" s="1">
        <v>10.28</v>
      </c>
      <c r="H70" s="1">
        <v>52.4</v>
      </c>
      <c r="I70" s="159">
        <v>111</v>
      </c>
      <c r="J70"/>
    </row>
    <row r="71" spans="1:18" x14ac:dyDescent="0.2">
      <c r="A71" s="192"/>
      <c r="B71" s="98" t="s">
        <v>11</v>
      </c>
      <c r="C71" s="12"/>
      <c r="D71" s="12">
        <f>SUM(D64:D70)</f>
        <v>650</v>
      </c>
      <c r="E71" s="73">
        <f>SUM(E64:E70)</f>
        <v>27.729999999999997</v>
      </c>
      <c r="F71" s="15">
        <f>SUM(F64:F70)</f>
        <v>21.488999999999994</v>
      </c>
      <c r="G71" s="15">
        <f>SUM(G64:G70)</f>
        <v>77.645609756097556</v>
      </c>
      <c r="H71" s="15">
        <f>SUM(H64:H70)</f>
        <v>622.85447154471547</v>
      </c>
      <c r="I71" s="150"/>
      <c r="J71"/>
    </row>
    <row r="72" spans="1:18" x14ac:dyDescent="0.2">
      <c r="A72" s="192"/>
      <c r="B72" s="6" t="s">
        <v>52</v>
      </c>
      <c r="C72" s="43"/>
      <c r="D72" s="56"/>
      <c r="E72" s="73"/>
      <c r="F72" s="15"/>
      <c r="G72" s="15"/>
      <c r="H72" s="15"/>
      <c r="I72" s="150"/>
      <c r="J72"/>
    </row>
    <row r="73" spans="1:18" x14ac:dyDescent="0.2">
      <c r="A73" s="192"/>
      <c r="B73" s="97" t="s">
        <v>74</v>
      </c>
      <c r="C73" s="8" t="s">
        <v>14</v>
      </c>
      <c r="D73" s="31">
        <v>170</v>
      </c>
      <c r="E73" s="1">
        <v>5.74</v>
      </c>
      <c r="F73" s="1">
        <v>12.03</v>
      </c>
      <c r="G73" s="1">
        <v>155.5</v>
      </c>
      <c r="H73" s="1">
        <v>427.33</v>
      </c>
      <c r="I73" s="80">
        <v>530</v>
      </c>
      <c r="J73"/>
    </row>
    <row r="74" spans="1:18" ht="15" customHeight="1" x14ac:dyDescent="0.2">
      <c r="A74" s="192"/>
      <c r="B74" s="196" t="s">
        <v>105</v>
      </c>
      <c r="C74" s="212" t="s">
        <v>14</v>
      </c>
      <c r="D74" s="213">
        <v>100</v>
      </c>
      <c r="E74" s="45">
        <v>0.4</v>
      </c>
      <c r="F74" s="45">
        <v>0.4</v>
      </c>
      <c r="G74" s="45">
        <v>9.8000000000000007</v>
      </c>
      <c r="H74" s="45">
        <v>44</v>
      </c>
      <c r="I74" s="78">
        <v>82</v>
      </c>
      <c r="J74"/>
    </row>
    <row r="75" spans="1:18" x14ac:dyDescent="0.2">
      <c r="A75" s="192"/>
      <c r="B75" s="183" t="s">
        <v>1</v>
      </c>
      <c r="C75" s="7" t="s">
        <v>14</v>
      </c>
      <c r="D75" s="75">
        <v>180</v>
      </c>
      <c r="E75" s="184">
        <v>0.08</v>
      </c>
      <c r="F75" s="184">
        <v>0</v>
      </c>
      <c r="G75" s="184">
        <v>12.15</v>
      </c>
      <c r="H75" s="184">
        <v>48.6</v>
      </c>
      <c r="I75" s="115">
        <v>457</v>
      </c>
      <c r="J75"/>
    </row>
    <row r="76" spans="1:18" x14ac:dyDescent="0.2">
      <c r="A76" s="192"/>
      <c r="B76" s="3" t="s">
        <v>53</v>
      </c>
      <c r="C76" s="25"/>
      <c r="D76" s="56">
        <f>SUM(D73:D75)</f>
        <v>450</v>
      </c>
      <c r="E76" s="73">
        <f>SUM(E73:E75)</f>
        <v>6.2200000000000006</v>
      </c>
      <c r="F76" s="15">
        <f>SUM(F73:F75)</f>
        <v>12.43</v>
      </c>
      <c r="G76" s="15">
        <f>SUM(G73:G75)</f>
        <v>177.45000000000002</v>
      </c>
      <c r="H76" s="15">
        <f>SUM(H73:H75)</f>
        <v>519.92999999999995</v>
      </c>
      <c r="I76" s="150"/>
      <c r="J76"/>
      <c r="K76" s="97"/>
      <c r="L76" s="8"/>
      <c r="M76" s="31"/>
      <c r="N76" s="1"/>
      <c r="O76" s="1"/>
      <c r="P76" s="1"/>
      <c r="Q76" s="1"/>
      <c r="R76" s="89"/>
    </row>
    <row r="77" spans="1:18" x14ac:dyDescent="0.2">
      <c r="A77" s="165"/>
      <c r="B77" s="99" t="s">
        <v>12</v>
      </c>
      <c r="C77" s="14"/>
      <c r="D77" s="176"/>
      <c r="E77" s="15">
        <f>E60+E62+E71+E76</f>
        <v>46.259999999999991</v>
      </c>
      <c r="F77" s="15">
        <f t="shared" ref="F77:G77" si="1">F60+F62+F71+F76</f>
        <v>48.208999999999996</v>
      </c>
      <c r="G77" s="15">
        <f t="shared" si="1"/>
        <v>344.24560975609756</v>
      </c>
      <c r="H77" s="15">
        <f>H60+H62+H71+H76</f>
        <v>1688.0644715447152</v>
      </c>
      <c r="I77" s="166"/>
      <c r="J77"/>
    </row>
    <row r="78" spans="1:18" ht="13.7" customHeight="1" x14ac:dyDescent="0.2">
      <c r="A78" s="101" t="s">
        <v>18</v>
      </c>
      <c r="B78" s="26" t="s">
        <v>0</v>
      </c>
      <c r="C78" s="26"/>
      <c r="D78" s="27"/>
      <c r="E78" s="27"/>
      <c r="F78" s="27"/>
      <c r="G78" s="27"/>
      <c r="H78" s="27"/>
      <c r="I78" s="167"/>
      <c r="J78"/>
    </row>
    <row r="79" spans="1:18" s="85" customFormat="1" ht="13.7" customHeight="1" x14ac:dyDescent="0.2">
      <c r="A79" s="168"/>
      <c r="B79" s="183" t="s">
        <v>95</v>
      </c>
      <c r="C79" s="8" t="s">
        <v>14</v>
      </c>
      <c r="D79" s="141">
        <v>130</v>
      </c>
      <c r="E79" s="141">
        <v>11.266999999999999</v>
      </c>
      <c r="F79" s="141">
        <v>17.332999999999998</v>
      </c>
      <c r="G79" s="141">
        <v>2.7730000000000001</v>
      </c>
      <c r="H79" s="141">
        <v>213.2</v>
      </c>
      <c r="I79" s="150">
        <v>262</v>
      </c>
    </row>
    <row r="80" spans="1:18" ht="12.75" customHeight="1" x14ac:dyDescent="0.2">
      <c r="A80" s="218"/>
      <c r="B80" s="105" t="s">
        <v>109</v>
      </c>
      <c r="C80" s="8"/>
      <c r="D80" s="141">
        <v>50</v>
      </c>
      <c r="E80" s="194">
        <v>0.33300000000000002</v>
      </c>
      <c r="F80" s="194">
        <v>0.05</v>
      </c>
      <c r="G80" s="194">
        <v>0.95</v>
      </c>
      <c r="H80" s="194">
        <v>5.5</v>
      </c>
      <c r="I80" s="115">
        <v>148</v>
      </c>
      <c r="J80" s="133"/>
      <c r="K80" s="133"/>
      <c r="L80" s="133"/>
      <c r="M80" s="133"/>
    </row>
    <row r="81" spans="1:34" x14ac:dyDescent="0.2">
      <c r="A81" s="218"/>
      <c r="B81" s="92" t="s">
        <v>28</v>
      </c>
      <c r="C81" s="8" t="s">
        <v>14</v>
      </c>
      <c r="D81" s="31">
        <v>20</v>
      </c>
      <c r="E81" s="1">
        <v>1.5</v>
      </c>
      <c r="F81" s="1">
        <v>0.57999999999999996</v>
      </c>
      <c r="G81" s="1">
        <v>10.28</v>
      </c>
      <c r="H81" s="1">
        <v>52.4</v>
      </c>
      <c r="I81" s="162">
        <v>111</v>
      </c>
      <c r="J81"/>
    </row>
    <row r="82" spans="1:34" x14ac:dyDescent="0.2">
      <c r="A82" s="218"/>
      <c r="B82" s="102" t="s">
        <v>10</v>
      </c>
      <c r="C82" s="43" t="s">
        <v>14</v>
      </c>
      <c r="D82" s="53">
        <v>200</v>
      </c>
      <c r="E82" s="1">
        <v>2.8</v>
      </c>
      <c r="F82" s="1">
        <v>2.5</v>
      </c>
      <c r="G82" s="1">
        <v>13.6</v>
      </c>
      <c r="H82" s="1">
        <v>88</v>
      </c>
      <c r="I82" s="149">
        <v>465</v>
      </c>
      <c r="J82"/>
    </row>
    <row r="83" spans="1:34" x14ac:dyDescent="0.2">
      <c r="A83" s="154"/>
      <c r="B83" s="94" t="s">
        <v>2</v>
      </c>
      <c r="C83" s="12"/>
      <c r="D83" s="12">
        <f>SUM(D79:D82)</f>
        <v>400</v>
      </c>
      <c r="E83" s="138">
        <f>SUM(E79:E82)</f>
        <v>15.899999999999999</v>
      </c>
      <c r="F83" s="138">
        <f>SUM(F79:F82)</f>
        <v>20.462999999999997</v>
      </c>
      <c r="G83" s="138">
        <f>SUM(G79:G82)</f>
        <v>27.603000000000002</v>
      </c>
      <c r="H83" s="138">
        <f>SUM(H79:H82)</f>
        <v>359.09999999999997</v>
      </c>
      <c r="I83" s="150"/>
      <c r="J83"/>
    </row>
    <row r="84" spans="1:34" s="46" customFormat="1" x14ac:dyDescent="0.2">
      <c r="A84" s="154"/>
      <c r="B84" s="95" t="s">
        <v>72</v>
      </c>
      <c r="C84" s="7"/>
      <c r="D84" s="176"/>
      <c r="E84" s="15"/>
      <c r="F84" s="15"/>
      <c r="G84" s="15"/>
      <c r="H84" s="15"/>
      <c r="I84" s="188"/>
      <c r="J84"/>
      <c r="K84"/>
      <c r="L84"/>
      <c r="M84"/>
      <c r="N84"/>
      <c r="O84"/>
      <c r="P84"/>
      <c r="Q84"/>
      <c r="R84"/>
    </row>
    <row r="85" spans="1:34" s="46" customFormat="1" x14ac:dyDescent="0.2">
      <c r="A85" s="154"/>
      <c r="B85" s="105" t="s">
        <v>110</v>
      </c>
      <c r="C85" s="7" t="s">
        <v>14</v>
      </c>
      <c r="D85" s="144">
        <v>100</v>
      </c>
      <c r="E85" s="68">
        <v>0.9</v>
      </c>
      <c r="F85" s="68">
        <v>0.2</v>
      </c>
      <c r="G85" s="68">
        <v>8.1</v>
      </c>
      <c r="H85" s="68">
        <v>49.2</v>
      </c>
      <c r="I85" s="162">
        <v>82</v>
      </c>
      <c r="J85"/>
      <c r="K85"/>
      <c r="L85"/>
      <c r="M85"/>
      <c r="N85"/>
      <c r="O85"/>
      <c r="P85"/>
      <c r="Q85"/>
      <c r="R85"/>
    </row>
    <row r="86" spans="1:34" x14ac:dyDescent="0.2">
      <c r="A86" s="154"/>
      <c r="B86" s="95" t="s">
        <v>3</v>
      </c>
      <c r="C86" s="86"/>
      <c r="D86" s="12"/>
      <c r="E86" s="12"/>
      <c r="F86" s="12"/>
      <c r="G86" s="12"/>
      <c r="H86" s="12"/>
      <c r="I86" s="150"/>
      <c r="J86"/>
    </row>
    <row r="87" spans="1:34" x14ac:dyDescent="0.2">
      <c r="A87" s="154"/>
      <c r="B87" s="97" t="s">
        <v>64</v>
      </c>
      <c r="C87" s="23" t="s">
        <v>35</v>
      </c>
      <c r="D87" s="37">
        <v>50</v>
      </c>
      <c r="E87" s="1">
        <v>0.83333333333333337</v>
      </c>
      <c r="F87" s="1">
        <v>3.0833333333333335</v>
      </c>
      <c r="G87" s="1">
        <v>3.3333333333333335</v>
      </c>
      <c r="H87" s="1">
        <v>44</v>
      </c>
      <c r="I87" s="80">
        <v>47</v>
      </c>
      <c r="J87" s="133"/>
      <c r="K87" s="133"/>
      <c r="L87" s="133"/>
      <c r="M87" s="133"/>
    </row>
    <row r="88" spans="1:34" s="42" customFormat="1" x14ac:dyDescent="0.2">
      <c r="A88" s="219"/>
      <c r="B88" s="127" t="s">
        <v>47</v>
      </c>
      <c r="C88" s="7" t="s">
        <v>14</v>
      </c>
      <c r="D88" s="141">
        <v>180</v>
      </c>
      <c r="E88" s="141">
        <v>8.1</v>
      </c>
      <c r="F88" s="141">
        <v>7.2</v>
      </c>
      <c r="G88" s="13">
        <v>9</v>
      </c>
      <c r="H88" s="141">
        <v>99</v>
      </c>
      <c r="I88" s="150">
        <v>119</v>
      </c>
      <c r="N88"/>
      <c r="O88"/>
      <c r="P88"/>
      <c r="Q88"/>
      <c r="R88"/>
    </row>
    <row r="89" spans="1:34" x14ac:dyDescent="0.2">
      <c r="A89" s="219"/>
      <c r="B89" s="105" t="s">
        <v>58</v>
      </c>
      <c r="C89" s="31" t="s">
        <v>14</v>
      </c>
      <c r="D89" s="31">
        <v>200</v>
      </c>
      <c r="E89" s="135">
        <v>12.3</v>
      </c>
      <c r="F89" s="135">
        <v>8.3333333333333339</v>
      </c>
      <c r="G89" s="135">
        <v>25</v>
      </c>
      <c r="H89" s="135">
        <v>293.75</v>
      </c>
      <c r="I89" s="79">
        <v>375</v>
      </c>
      <c r="J89"/>
      <c r="N89" s="42"/>
      <c r="O89" s="42"/>
      <c r="P89" s="42"/>
      <c r="Q89" s="42"/>
      <c r="R89" s="42"/>
    </row>
    <row r="90" spans="1:34" x14ac:dyDescent="0.2">
      <c r="A90" s="219"/>
      <c r="B90" s="97" t="s">
        <v>100</v>
      </c>
      <c r="C90" s="8" t="s">
        <v>14</v>
      </c>
      <c r="D90" s="31">
        <v>180</v>
      </c>
      <c r="E90" s="1">
        <v>0.54</v>
      </c>
      <c r="F90" s="1">
        <v>0</v>
      </c>
      <c r="G90" s="1">
        <v>18.090000000000003</v>
      </c>
      <c r="H90" s="1">
        <v>75.599999999999994</v>
      </c>
      <c r="I90" s="79">
        <v>495</v>
      </c>
      <c r="J90"/>
    </row>
    <row r="91" spans="1:34" x14ac:dyDescent="0.2">
      <c r="A91" s="219"/>
      <c r="B91" s="97" t="s">
        <v>15</v>
      </c>
      <c r="C91" s="8" t="s">
        <v>14</v>
      </c>
      <c r="D91" s="31">
        <v>20</v>
      </c>
      <c r="E91" s="1">
        <v>1.32</v>
      </c>
      <c r="F91" s="1">
        <v>0.23999999999999996</v>
      </c>
      <c r="G91" s="1">
        <v>6.8</v>
      </c>
      <c r="H91" s="1">
        <v>36.200000000000003</v>
      </c>
      <c r="I91" s="158">
        <v>110</v>
      </c>
      <c r="J91"/>
    </row>
    <row r="92" spans="1:34" s="28" customFormat="1" x14ac:dyDescent="0.2">
      <c r="A92" s="219"/>
      <c r="B92" s="97" t="s">
        <v>28</v>
      </c>
      <c r="C92" s="8" t="s">
        <v>14</v>
      </c>
      <c r="D92" s="31">
        <v>20</v>
      </c>
      <c r="E92" s="1">
        <v>1.5</v>
      </c>
      <c r="F92" s="1">
        <v>0.57999999999999996</v>
      </c>
      <c r="G92" s="1">
        <v>10.28</v>
      </c>
      <c r="H92" s="1">
        <v>52.4</v>
      </c>
      <c r="I92" s="159">
        <v>111</v>
      </c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</row>
    <row r="93" spans="1:34" x14ac:dyDescent="0.2">
      <c r="A93" s="219"/>
      <c r="B93" s="98" t="s">
        <v>11</v>
      </c>
      <c r="C93" s="25"/>
      <c r="D93" s="25">
        <f>SUM(D87:D92)</f>
        <v>650</v>
      </c>
      <c r="E93" s="5">
        <f>SUM(E87:E92)</f>
        <v>24.593333333333334</v>
      </c>
      <c r="F93" s="5">
        <f>SUM(F87:F92)</f>
        <v>19.436666666666664</v>
      </c>
      <c r="G93" s="5">
        <f>SUM(G87:G92)</f>
        <v>72.50333333333333</v>
      </c>
      <c r="H93" s="5">
        <f>SUM(H87:H92)</f>
        <v>600.95000000000005</v>
      </c>
      <c r="I93" s="79"/>
      <c r="J93"/>
      <c r="K93" s="85"/>
      <c r="L93" s="85"/>
      <c r="M93" s="85"/>
      <c r="N93" s="85"/>
      <c r="O93" s="85"/>
      <c r="P93" s="85"/>
      <c r="Q93" s="85"/>
      <c r="R93" s="28"/>
    </row>
    <row r="94" spans="1:34" x14ac:dyDescent="0.2">
      <c r="A94" s="193"/>
      <c r="B94" s="6" t="s">
        <v>52</v>
      </c>
      <c r="C94" s="43"/>
      <c r="D94" s="56"/>
      <c r="E94" s="5"/>
      <c r="F94" s="5"/>
      <c r="G94" s="5"/>
      <c r="H94" s="5"/>
      <c r="I94" s="79"/>
      <c r="J94"/>
      <c r="K94" s="85"/>
      <c r="L94" s="85"/>
      <c r="M94" s="85"/>
      <c r="N94" s="85"/>
      <c r="O94" s="85"/>
      <c r="P94" s="85"/>
      <c r="Q94" s="85"/>
      <c r="R94" s="28"/>
    </row>
    <row r="95" spans="1:34" x14ac:dyDescent="0.2">
      <c r="A95" s="193"/>
      <c r="B95" s="114" t="s">
        <v>76</v>
      </c>
      <c r="C95" s="195" t="s">
        <v>14</v>
      </c>
      <c r="D95" s="142">
        <v>140</v>
      </c>
      <c r="E95" s="1">
        <v>9.34</v>
      </c>
      <c r="F95" s="1">
        <v>10.3</v>
      </c>
      <c r="G95" s="1">
        <v>95.813000000000002</v>
      </c>
      <c r="H95" s="1">
        <v>344.20800000000003</v>
      </c>
      <c r="I95" s="79" t="s">
        <v>77</v>
      </c>
      <c r="J95"/>
      <c r="K95" s="85"/>
      <c r="L95" s="85"/>
      <c r="M95" s="85"/>
      <c r="N95" s="85"/>
      <c r="O95" s="85"/>
      <c r="P95" s="85"/>
      <c r="Q95" s="85"/>
      <c r="R95" s="28"/>
    </row>
    <row r="96" spans="1:34" x14ac:dyDescent="0.2">
      <c r="A96" s="193"/>
      <c r="B96" s="196" t="s">
        <v>83</v>
      </c>
      <c r="C96" s="195" t="s">
        <v>14</v>
      </c>
      <c r="D96" s="197">
        <v>50</v>
      </c>
      <c r="E96" s="198">
        <v>0.55000000000000004</v>
      </c>
      <c r="F96" s="198">
        <v>9.9000000000000005E-2</v>
      </c>
      <c r="G96" s="198">
        <v>1.8919999999999999</v>
      </c>
      <c r="H96" s="198">
        <v>11.95</v>
      </c>
      <c r="I96" s="81">
        <v>106</v>
      </c>
      <c r="J96"/>
      <c r="K96" s="85"/>
      <c r="L96" s="85"/>
      <c r="M96" s="85"/>
      <c r="N96" s="85"/>
      <c r="O96" s="85"/>
      <c r="P96" s="85"/>
      <c r="Q96" s="85"/>
      <c r="R96" s="28"/>
    </row>
    <row r="97" spans="1:18" x14ac:dyDescent="0.2">
      <c r="A97" s="193"/>
      <c r="B97" s="183" t="s">
        <v>113</v>
      </c>
      <c r="C97" s="23" t="s">
        <v>14</v>
      </c>
      <c r="D97" s="31">
        <v>180</v>
      </c>
      <c r="E97" s="11">
        <v>0.45</v>
      </c>
      <c r="F97" s="11">
        <v>0.18</v>
      </c>
      <c r="G97" s="11">
        <v>19.98</v>
      </c>
      <c r="H97" s="1">
        <v>83.7</v>
      </c>
      <c r="I97" s="79">
        <v>510</v>
      </c>
      <c r="J97"/>
      <c r="K97" s="85"/>
      <c r="L97" s="85"/>
      <c r="M97" s="85"/>
      <c r="N97" s="85"/>
      <c r="O97" s="85"/>
      <c r="P97" s="85"/>
      <c r="Q97" s="85"/>
      <c r="R97" s="28"/>
    </row>
    <row r="98" spans="1:18" ht="12.75" customHeight="1" x14ac:dyDescent="0.2">
      <c r="A98" s="193"/>
      <c r="B98" s="183" t="s">
        <v>28</v>
      </c>
      <c r="C98" s="43" t="s">
        <v>14</v>
      </c>
      <c r="D98" s="44">
        <v>30</v>
      </c>
      <c r="E98" s="45">
        <v>2.25</v>
      </c>
      <c r="F98" s="45">
        <v>0.87</v>
      </c>
      <c r="G98" s="45">
        <v>15.4</v>
      </c>
      <c r="H98" s="45">
        <v>78.599999999999994</v>
      </c>
      <c r="I98" s="78">
        <v>111</v>
      </c>
      <c r="J98"/>
      <c r="K98" s="85"/>
      <c r="L98" s="85"/>
      <c r="M98" s="85"/>
      <c r="N98" s="85"/>
      <c r="O98" s="85"/>
      <c r="P98" s="85"/>
      <c r="Q98" s="85"/>
      <c r="R98" s="28"/>
    </row>
    <row r="99" spans="1:18" x14ac:dyDescent="0.2">
      <c r="A99" s="193"/>
      <c r="B99" s="3" t="s">
        <v>53</v>
      </c>
      <c r="C99" s="25"/>
      <c r="D99" s="56">
        <f>SUM(D95:D98)</f>
        <v>400</v>
      </c>
      <c r="E99" s="56">
        <f>SUM(E95:E98)</f>
        <v>12.59</v>
      </c>
      <c r="F99" s="56">
        <f>SUM(F95:F98)</f>
        <v>11.449</v>
      </c>
      <c r="G99" s="56">
        <f>SUM(G95:G98)</f>
        <v>133.08500000000001</v>
      </c>
      <c r="H99" s="67">
        <f>SUM(H95:H98)</f>
        <v>518.45799999999997</v>
      </c>
      <c r="I99" s="79"/>
      <c r="J99"/>
      <c r="K99" s="85"/>
      <c r="L99" s="85"/>
      <c r="M99" s="85"/>
      <c r="N99" s="85"/>
      <c r="O99" s="85"/>
      <c r="P99" s="85"/>
      <c r="Q99" s="85"/>
      <c r="R99" s="28"/>
    </row>
    <row r="100" spans="1:18" x14ac:dyDescent="0.2">
      <c r="A100" s="192"/>
      <c r="B100" s="99" t="s">
        <v>12</v>
      </c>
      <c r="C100" s="3"/>
      <c r="D100" s="5"/>
      <c r="E100" s="5">
        <f>E83+E85+E93+E99</f>
        <v>53.983333333333334</v>
      </c>
      <c r="F100" s="5">
        <f>F83+F85+F93+F99</f>
        <v>51.548666666666662</v>
      </c>
      <c r="G100" s="5">
        <f>G83+G85+G93+G99</f>
        <v>241.29133333333334</v>
      </c>
      <c r="H100" s="5">
        <f>H83+H85+H93+H99</f>
        <v>1527.7080000000001</v>
      </c>
      <c r="I100" s="169"/>
      <c r="J100"/>
    </row>
    <row r="101" spans="1:18" x14ac:dyDescent="0.2">
      <c r="A101" s="148" t="s">
        <v>19</v>
      </c>
      <c r="B101" s="26" t="s">
        <v>0</v>
      </c>
      <c r="C101" s="26"/>
      <c r="D101" s="27"/>
      <c r="E101" s="27"/>
      <c r="F101" s="27"/>
      <c r="G101" s="27"/>
      <c r="H101" s="27"/>
      <c r="I101" s="167"/>
      <c r="J101"/>
    </row>
    <row r="102" spans="1:18" x14ac:dyDescent="0.2">
      <c r="A102" s="170"/>
      <c r="B102" s="69" t="s">
        <v>99</v>
      </c>
      <c r="C102" s="8" t="s">
        <v>14</v>
      </c>
      <c r="D102" s="31">
        <v>150</v>
      </c>
      <c r="E102" s="31">
        <v>8.8680000000000003</v>
      </c>
      <c r="F102" s="31">
        <v>7.5880000000000001</v>
      </c>
      <c r="G102" s="31">
        <v>23.382000000000001</v>
      </c>
      <c r="H102" s="31">
        <v>296.471</v>
      </c>
      <c r="I102" s="79">
        <v>259</v>
      </c>
      <c r="J102"/>
    </row>
    <row r="103" spans="1:18" x14ac:dyDescent="0.2">
      <c r="A103" s="170"/>
      <c r="B103" s="91" t="s">
        <v>1</v>
      </c>
      <c r="C103" s="43" t="s">
        <v>14</v>
      </c>
      <c r="D103" s="44">
        <v>200</v>
      </c>
      <c r="E103" s="45">
        <v>0.2</v>
      </c>
      <c r="F103" s="45">
        <v>0.1</v>
      </c>
      <c r="G103" s="45">
        <v>9.3000000000000007</v>
      </c>
      <c r="H103" s="45">
        <v>38</v>
      </c>
      <c r="I103" s="78">
        <v>457</v>
      </c>
      <c r="J103"/>
    </row>
    <row r="104" spans="1:18" x14ac:dyDescent="0.2">
      <c r="A104" s="219"/>
      <c r="B104" s="92" t="s">
        <v>28</v>
      </c>
      <c r="C104" s="8" t="s">
        <v>14</v>
      </c>
      <c r="D104" s="31">
        <v>20</v>
      </c>
      <c r="E104" s="1">
        <v>1.5</v>
      </c>
      <c r="F104" s="1">
        <v>0.57999999999999996</v>
      </c>
      <c r="G104" s="1">
        <v>10.28</v>
      </c>
      <c r="H104" s="1">
        <v>52.4</v>
      </c>
      <c r="I104" s="159">
        <v>111</v>
      </c>
      <c r="J104"/>
    </row>
    <row r="105" spans="1:18" x14ac:dyDescent="0.2">
      <c r="A105" s="219"/>
      <c r="B105" s="92" t="s">
        <v>44</v>
      </c>
      <c r="C105" s="43" t="s">
        <v>14</v>
      </c>
      <c r="D105" s="36">
        <v>5</v>
      </c>
      <c r="E105" s="1">
        <v>0.04</v>
      </c>
      <c r="F105" s="1">
        <v>3.6</v>
      </c>
      <c r="G105" s="1">
        <v>7.0000000000000007E-2</v>
      </c>
      <c r="H105" s="1">
        <v>36.6</v>
      </c>
      <c r="I105" s="162">
        <v>79</v>
      </c>
      <c r="J105"/>
    </row>
    <row r="106" spans="1:18" x14ac:dyDescent="0.2">
      <c r="A106" s="219"/>
      <c r="B106" s="92" t="s">
        <v>111</v>
      </c>
      <c r="C106" s="43"/>
      <c r="D106" s="36">
        <v>30</v>
      </c>
      <c r="E106" s="1">
        <v>2.25</v>
      </c>
      <c r="F106" s="1">
        <v>2.94</v>
      </c>
      <c r="G106" s="1">
        <v>22.32</v>
      </c>
      <c r="H106" s="1">
        <v>124.5</v>
      </c>
      <c r="I106" s="162" t="s">
        <v>70</v>
      </c>
      <c r="J106"/>
    </row>
    <row r="107" spans="1:18" ht="16.5" customHeight="1" x14ac:dyDescent="0.2">
      <c r="A107" s="219"/>
      <c r="B107" s="94" t="s">
        <v>2</v>
      </c>
      <c r="C107" s="7" t="s">
        <v>14</v>
      </c>
      <c r="D107" s="176">
        <f>SUM(D102:D106)</f>
        <v>405</v>
      </c>
      <c r="E107" s="73">
        <f>SUM(E102:E106)</f>
        <v>12.857999999999999</v>
      </c>
      <c r="F107" s="73">
        <f>SUM(F102:F106)</f>
        <v>14.807999999999998</v>
      </c>
      <c r="G107" s="73">
        <f>SUM(G102:G106)</f>
        <v>65.352000000000004</v>
      </c>
      <c r="H107" s="73">
        <f>SUM(H102:H106)</f>
        <v>547.971</v>
      </c>
      <c r="I107" s="155"/>
      <c r="J107"/>
    </row>
    <row r="108" spans="1:18" s="46" customFormat="1" x14ac:dyDescent="0.2">
      <c r="A108" s="219"/>
      <c r="B108" s="95" t="s">
        <v>72</v>
      </c>
      <c r="C108" s="7"/>
      <c r="D108" s="176"/>
      <c r="E108" s="15"/>
      <c r="F108" s="15"/>
      <c r="G108" s="15"/>
      <c r="H108" s="15"/>
      <c r="I108" s="188"/>
      <c r="J108"/>
      <c r="K108"/>
      <c r="L108"/>
      <c r="M108"/>
      <c r="N108"/>
      <c r="O108"/>
      <c r="P108"/>
      <c r="Q108"/>
      <c r="R108"/>
    </row>
    <row r="109" spans="1:18" s="46" customFormat="1" x14ac:dyDescent="0.2">
      <c r="A109" s="219"/>
      <c r="B109" s="114" t="s">
        <v>69</v>
      </c>
      <c r="C109" s="43" t="s">
        <v>14</v>
      </c>
      <c r="D109" s="31">
        <v>100</v>
      </c>
      <c r="E109" s="143">
        <v>0.5</v>
      </c>
      <c r="F109" s="143">
        <v>0.1</v>
      </c>
      <c r="G109" s="143">
        <v>10.1</v>
      </c>
      <c r="H109" s="143">
        <v>44.05</v>
      </c>
      <c r="I109" s="79">
        <v>501</v>
      </c>
      <c r="J109"/>
      <c r="K109"/>
      <c r="L109"/>
      <c r="M109"/>
      <c r="N109"/>
      <c r="O109"/>
      <c r="P109"/>
      <c r="Q109"/>
      <c r="R109"/>
    </row>
    <row r="110" spans="1:18" ht="18.75" customHeight="1" x14ac:dyDescent="0.2">
      <c r="A110" s="219"/>
      <c r="B110" s="103" t="s">
        <v>3</v>
      </c>
      <c r="C110" s="12"/>
      <c r="D110" s="19"/>
      <c r="E110" s="13"/>
      <c r="F110" s="13"/>
      <c r="G110" s="13"/>
      <c r="H110" s="13"/>
      <c r="I110" s="150"/>
      <c r="J110"/>
    </row>
    <row r="111" spans="1:18" ht="25.5" x14ac:dyDescent="0.2">
      <c r="A111" s="154"/>
      <c r="B111" s="96" t="s">
        <v>37</v>
      </c>
      <c r="C111" s="23" t="s">
        <v>14</v>
      </c>
      <c r="D111" s="141">
        <v>50</v>
      </c>
      <c r="E111" s="13">
        <v>0.875</v>
      </c>
      <c r="F111" s="13">
        <v>3.0916666666666668</v>
      </c>
      <c r="G111" s="13">
        <v>4.625</v>
      </c>
      <c r="H111" s="13">
        <v>50</v>
      </c>
      <c r="I111" s="150">
        <v>42</v>
      </c>
      <c r="J111"/>
    </row>
    <row r="112" spans="1:18" x14ac:dyDescent="0.2">
      <c r="A112" s="192"/>
      <c r="B112" s="96" t="s">
        <v>60</v>
      </c>
      <c r="C112" s="43" t="s">
        <v>14</v>
      </c>
      <c r="D112" s="141">
        <v>180</v>
      </c>
      <c r="E112" s="141">
        <v>5.6070000000000002</v>
      </c>
      <c r="F112" s="139">
        <v>7.2</v>
      </c>
      <c r="G112" s="139">
        <v>9.9</v>
      </c>
      <c r="H112" s="139">
        <v>108</v>
      </c>
      <c r="I112" s="150">
        <v>95</v>
      </c>
      <c r="J112"/>
    </row>
    <row r="113" spans="1:13" ht="14.25" customHeight="1" x14ac:dyDescent="0.2">
      <c r="A113" s="218"/>
      <c r="B113" s="96" t="s">
        <v>40</v>
      </c>
      <c r="C113" s="8" t="s">
        <v>14</v>
      </c>
      <c r="D113" s="31">
        <v>70</v>
      </c>
      <c r="E113" s="1">
        <v>14</v>
      </c>
      <c r="F113" s="1">
        <v>12.6</v>
      </c>
      <c r="G113" s="1">
        <v>7.7777777777777777</v>
      </c>
      <c r="H113" s="1">
        <v>199.11111111111111</v>
      </c>
      <c r="I113" s="79">
        <v>372</v>
      </c>
      <c r="J113"/>
    </row>
    <row r="114" spans="1:13" x14ac:dyDescent="0.2">
      <c r="A114" s="218"/>
      <c r="B114" s="97" t="s">
        <v>42</v>
      </c>
      <c r="C114" s="8" t="s">
        <v>14</v>
      </c>
      <c r="D114" s="31">
        <v>130</v>
      </c>
      <c r="E114" s="1">
        <v>3.51</v>
      </c>
      <c r="F114" s="1">
        <v>5.2</v>
      </c>
      <c r="G114" s="1">
        <v>7.54</v>
      </c>
      <c r="H114" s="1">
        <v>139.53333333333333</v>
      </c>
      <c r="I114" s="79">
        <v>377</v>
      </c>
      <c r="J114"/>
    </row>
    <row r="115" spans="1:13" x14ac:dyDescent="0.2">
      <c r="A115" s="218"/>
      <c r="B115" s="97" t="s">
        <v>29</v>
      </c>
      <c r="C115" s="7" t="s">
        <v>14</v>
      </c>
      <c r="D115" s="31">
        <v>180</v>
      </c>
      <c r="E115" s="1">
        <v>0.62999999999999989</v>
      </c>
      <c r="F115" s="1">
        <v>0.27</v>
      </c>
      <c r="G115" s="1">
        <v>16.47</v>
      </c>
      <c r="H115" s="1">
        <v>70.2</v>
      </c>
      <c r="I115" s="79">
        <v>496</v>
      </c>
      <c r="J115"/>
    </row>
    <row r="116" spans="1:13" x14ac:dyDescent="0.2">
      <c r="A116" s="218"/>
      <c r="B116" s="97" t="s">
        <v>15</v>
      </c>
      <c r="C116" s="8" t="s">
        <v>14</v>
      </c>
      <c r="D116" s="31">
        <v>20</v>
      </c>
      <c r="E116" s="1">
        <v>1.32</v>
      </c>
      <c r="F116" s="1">
        <v>0.23999999999999996</v>
      </c>
      <c r="G116" s="1">
        <v>6.8</v>
      </c>
      <c r="H116" s="1">
        <v>36.200000000000003</v>
      </c>
      <c r="I116" s="158">
        <v>110</v>
      </c>
      <c r="J116"/>
    </row>
    <row r="117" spans="1:13" x14ac:dyDescent="0.2">
      <c r="A117" s="218"/>
      <c r="B117" s="97" t="s">
        <v>28</v>
      </c>
      <c r="C117" s="8" t="s">
        <v>14</v>
      </c>
      <c r="D117" s="31">
        <v>20</v>
      </c>
      <c r="E117" s="1">
        <v>1.5</v>
      </c>
      <c r="F117" s="1">
        <v>0.57999999999999996</v>
      </c>
      <c r="G117" s="1">
        <v>10.28</v>
      </c>
      <c r="H117" s="1">
        <v>52.4</v>
      </c>
      <c r="I117" s="159">
        <v>111</v>
      </c>
      <c r="J117"/>
    </row>
    <row r="118" spans="1:13" x14ac:dyDescent="0.2">
      <c r="A118" s="218"/>
      <c r="B118" s="98" t="s">
        <v>11</v>
      </c>
      <c r="C118" s="12"/>
      <c r="D118" s="12">
        <f>SUM(D111:D117)</f>
        <v>650</v>
      </c>
      <c r="E118" s="15">
        <f>SUM(E111:E117)</f>
        <v>27.441999999999997</v>
      </c>
      <c r="F118" s="15">
        <f>SUM(F111:F117)</f>
        <v>29.181666666666661</v>
      </c>
      <c r="G118" s="15">
        <f>SUM(G111:G117)</f>
        <v>63.392777777777773</v>
      </c>
      <c r="H118" s="15">
        <f>SUM(H111:H117)</f>
        <v>655.44444444444446</v>
      </c>
      <c r="I118" s="150"/>
      <c r="J118"/>
    </row>
    <row r="119" spans="1:13" x14ac:dyDescent="0.2">
      <c r="A119" s="192"/>
      <c r="B119" s="6" t="s">
        <v>52</v>
      </c>
      <c r="C119" s="43"/>
      <c r="D119" s="56"/>
      <c r="E119" s="15"/>
      <c r="F119" s="15"/>
      <c r="G119" s="15"/>
      <c r="H119" s="15"/>
      <c r="I119" s="150"/>
      <c r="J119"/>
    </row>
    <row r="120" spans="1:13" x14ac:dyDescent="0.2">
      <c r="A120" s="192"/>
      <c r="B120" s="96" t="s">
        <v>45</v>
      </c>
      <c r="C120" s="23" t="s">
        <v>14</v>
      </c>
      <c r="D120" s="31">
        <v>150</v>
      </c>
      <c r="E120" s="13">
        <v>8.867647058823529</v>
      </c>
      <c r="F120" s="13">
        <v>7.5882352941176467</v>
      </c>
      <c r="G120" s="13">
        <v>23.382352941176471</v>
      </c>
      <c r="H120" s="13">
        <v>296.47058823529414</v>
      </c>
      <c r="I120" s="80">
        <v>259</v>
      </c>
      <c r="J120" s="132"/>
      <c r="K120" s="132"/>
      <c r="L120" s="132"/>
      <c r="M120" s="132"/>
    </row>
    <row r="121" spans="1:13" x14ac:dyDescent="0.2">
      <c r="A121" s="192"/>
      <c r="B121" s="104" t="s">
        <v>43</v>
      </c>
      <c r="C121" s="7" t="s">
        <v>14</v>
      </c>
      <c r="D121" s="31">
        <v>200</v>
      </c>
      <c r="E121" s="1">
        <v>3.3</v>
      </c>
      <c r="F121" s="1">
        <v>2.9</v>
      </c>
      <c r="G121" s="1">
        <v>13.8</v>
      </c>
      <c r="H121" s="1">
        <v>94</v>
      </c>
      <c r="I121" s="80">
        <v>462</v>
      </c>
      <c r="J121"/>
    </row>
    <row r="122" spans="1:13" x14ac:dyDescent="0.2">
      <c r="A122" s="192"/>
      <c r="B122" s="105" t="s">
        <v>112</v>
      </c>
      <c r="C122" s="8" t="s">
        <v>14</v>
      </c>
      <c r="D122" s="36">
        <v>100</v>
      </c>
      <c r="E122" s="1">
        <v>0.9</v>
      </c>
      <c r="F122" s="1">
        <v>0.2</v>
      </c>
      <c r="G122" s="1">
        <v>8.1</v>
      </c>
      <c r="H122" s="1">
        <v>49.2</v>
      </c>
      <c r="I122" s="80">
        <v>82</v>
      </c>
      <c r="J122"/>
    </row>
    <row r="123" spans="1:13" x14ac:dyDescent="0.2">
      <c r="A123" s="192"/>
      <c r="B123" s="3" t="s">
        <v>53</v>
      </c>
      <c r="C123" s="25"/>
      <c r="D123" s="56">
        <f>SUM(D120:D122)</f>
        <v>450</v>
      </c>
      <c r="E123" s="15">
        <f>SUM(E120:E122)</f>
        <v>13.06764705882353</v>
      </c>
      <c r="F123" s="15">
        <f>SUM(F120:F122)</f>
        <v>10.688235294117646</v>
      </c>
      <c r="G123" s="15">
        <f>SUM(G120:G122)</f>
        <v>45.282352941176477</v>
      </c>
      <c r="H123" s="15">
        <f>SUM(H120:H122)</f>
        <v>439.67058823529413</v>
      </c>
      <c r="I123" s="150"/>
      <c r="J123"/>
    </row>
    <row r="124" spans="1:13" x14ac:dyDescent="0.2">
      <c r="A124" s="192"/>
      <c r="B124" s="99" t="s">
        <v>12</v>
      </c>
      <c r="C124" s="12"/>
      <c r="D124" s="15"/>
      <c r="E124" s="15">
        <f>E107+E109+E118+E123</f>
        <v>53.867647058823529</v>
      </c>
      <c r="F124" s="15">
        <f t="shared" ref="F124:G124" si="2">F107+F109+F118+F123</f>
        <v>54.777901960784305</v>
      </c>
      <c r="G124" s="15">
        <f t="shared" si="2"/>
        <v>184.12713071895425</v>
      </c>
      <c r="H124" s="15">
        <f>H107+H109+H118+H123</f>
        <v>1687.1360326797387</v>
      </c>
      <c r="I124" s="166"/>
      <c r="J124"/>
    </row>
    <row r="125" spans="1:13" x14ac:dyDescent="0.2">
      <c r="A125" s="148" t="s">
        <v>20</v>
      </c>
      <c r="B125" s="26" t="s">
        <v>0</v>
      </c>
      <c r="C125" s="74"/>
      <c r="D125" s="27"/>
      <c r="E125" s="27"/>
      <c r="F125" s="27"/>
      <c r="G125" s="27"/>
      <c r="H125" s="27"/>
      <c r="I125" s="167"/>
      <c r="J125"/>
    </row>
    <row r="126" spans="1:13" x14ac:dyDescent="0.2">
      <c r="A126" s="170"/>
      <c r="B126" s="92" t="s">
        <v>46</v>
      </c>
      <c r="C126" s="7" t="s">
        <v>14</v>
      </c>
      <c r="D126" s="34">
        <v>180</v>
      </c>
      <c r="E126" s="1">
        <v>5</v>
      </c>
      <c r="F126" s="1">
        <v>6</v>
      </c>
      <c r="G126" s="1">
        <v>24.1</v>
      </c>
      <c r="H126" s="1">
        <v>207</v>
      </c>
      <c r="I126" s="80">
        <v>229</v>
      </c>
      <c r="J126"/>
    </row>
    <row r="127" spans="1:13" x14ac:dyDescent="0.2">
      <c r="A127" s="170"/>
      <c r="B127" s="102" t="s">
        <v>10</v>
      </c>
      <c r="C127" s="43" t="s">
        <v>14</v>
      </c>
      <c r="D127" s="53">
        <v>200</v>
      </c>
      <c r="E127" s="1">
        <v>2.8</v>
      </c>
      <c r="F127" s="1">
        <v>2.5</v>
      </c>
      <c r="G127" s="1">
        <v>13.6</v>
      </c>
      <c r="H127" s="1">
        <v>88</v>
      </c>
      <c r="I127" s="149">
        <v>465</v>
      </c>
      <c r="J127"/>
    </row>
    <row r="128" spans="1:13" x14ac:dyDescent="0.2">
      <c r="A128" s="218"/>
      <c r="B128" s="126" t="s">
        <v>34</v>
      </c>
      <c r="C128" s="8" t="s">
        <v>14</v>
      </c>
      <c r="D128" s="141">
        <v>7</v>
      </c>
      <c r="E128" s="194">
        <v>1.6333333333333333</v>
      </c>
      <c r="F128" s="194">
        <v>2.0533333333333337</v>
      </c>
      <c r="G128" s="194">
        <v>0</v>
      </c>
      <c r="H128" s="194">
        <v>25.060000000000002</v>
      </c>
      <c r="I128" s="115">
        <v>75</v>
      </c>
      <c r="J128"/>
    </row>
    <row r="129" spans="1:34" x14ac:dyDescent="0.2">
      <c r="A129" s="218"/>
      <c r="B129" s="92" t="s">
        <v>28</v>
      </c>
      <c r="C129" s="8" t="s">
        <v>14</v>
      </c>
      <c r="D129" s="31">
        <v>20</v>
      </c>
      <c r="E129" s="1">
        <v>1.5</v>
      </c>
      <c r="F129" s="1">
        <v>0.57999999999999996</v>
      </c>
      <c r="G129" s="1">
        <v>10.28</v>
      </c>
      <c r="H129" s="1">
        <v>52.4</v>
      </c>
      <c r="I129" s="162">
        <v>111</v>
      </c>
      <c r="J129"/>
    </row>
    <row r="130" spans="1:34" x14ac:dyDescent="0.2">
      <c r="A130" s="218"/>
      <c r="B130" s="94" t="s">
        <v>2</v>
      </c>
      <c r="C130" s="8"/>
      <c r="D130" s="140">
        <f>SUM(D126:D129)</f>
        <v>407</v>
      </c>
      <c r="E130" s="17">
        <f>SUM(E126:E129)</f>
        <v>10.933333333333334</v>
      </c>
      <c r="F130" s="17">
        <f>SUM(F126:F129)</f>
        <v>11.133333333333335</v>
      </c>
      <c r="G130" s="17">
        <f>SUM(G126:G129)</f>
        <v>47.980000000000004</v>
      </c>
      <c r="H130" s="17">
        <f>SUM(H126:H129)</f>
        <v>372.46</v>
      </c>
      <c r="I130" s="171"/>
      <c r="J130"/>
    </row>
    <row r="131" spans="1:34" s="46" customFormat="1" x14ac:dyDescent="0.2">
      <c r="A131" s="218"/>
      <c r="B131" s="95" t="s">
        <v>72</v>
      </c>
      <c r="C131" s="7"/>
      <c r="D131" s="176"/>
      <c r="E131" s="15"/>
      <c r="F131" s="15"/>
      <c r="G131" s="15"/>
      <c r="H131" s="15"/>
      <c r="I131" s="188"/>
      <c r="J131"/>
      <c r="K131"/>
      <c r="L131"/>
      <c r="M131"/>
      <c r="N131"/>
      <c r="O131"/>
      <c r="P131"/>
      <c r="Q131"/>
      <c r="R131"/>
    </row>
    <row r="132" spans="1:34" x14ac:dyDescent="0.2">
      <c r="A132" s="218"/>
      <c r="B132" s="114" t="s">
        <v>69</v>
      </c>
      <c r="C132" s="43" t="s">
        <v>14</v>
      </c>
      <c r="D132" s="31">
        <v>100</v>
      </c>
      <c r="E132" s="143">
        <v>0.5</v>
      </c>
      <c r="F132" s="143">
        <v>0.1</v>
      </c>
      <c r="G132" s="143">
        <v>10.1</v>
      </c>
      <c r="H132" s="143">
        <v>44.05</v>
      </c>
      <c r="I132" s="79">
        <v>501</v>
      </c>
      <c r="J132"/>
    </row>
    <row r="133" spans="1:34" s="28" customFormat="1" x14ac:dyDescent="0.2">
      <c r="A133" s="218"/>
      <c r="B133" s="103" t="s">
        <v>3</v>
      </c>
      <c r="C133" s="8"/>
      <c r="D133" s="10"/>
      <c r="E133" s="17"/>
      <c r="F133" s="17"/>
      <c r="G133" s="17"/>
      <c r="H133" s="17"/>
      <c r="I133" s="17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</row>
    <row r="134" spans="1:34" s="28" customFormat="1" ht="25.5" x14ac:dyDescent="0.2">
      <c r="A134" s="154"/>
      <c r="B134" s="96" t="s">
        <v>84</v>
      </c>
      <c r="C134" s="7" t="s">
        <v>14</v>
      </c>
      <c r="D134" s="141">
        <v>50</v>
      </c>
      <c r="E134" s="13">
        <v>0.5</v>
      </c>
      <c r="F134" s="13">
        <v>4.166666666666667</v>
      </c>
      <c r="G134" s="13">
        <v>1.75</v>
      </c>
      <c r="H134" s="13">
        <v>36.666666666666664</v>
      </c>
      <c r="I134" s="150">
        <v>18</v>
      </c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</row>
    <row r="135" spans="1:34" ht="15" customHeight="1" x14ac:dyDescent="0.2">
      <c r="A135" s="154"/>
      <c r="B135" s="93" t="s">
        <v>59</v>
      </c>
      <c r="C135" s="31" t="s">
        <v>14</v>
      </c>
      <c r="D135" s="31">
        <v>180</v>
      </c>
      <c r="E135" s="1">
        <v>5.49</v>
      </c>
      <c r="F135" s="1">
        <v>6.7320000000000002</v>
      </c>
      <c r="G135" s="1">
        <v>9.5399999999999991</v>
      </c>
      <c r="H135" s="1">
        <v>117.9</v>
      </c>
      <c r="I135" s="79">
        <v>100</v>
      </c>
      <c r="J135"/>
    </row>
    <row r="136" spans="1:34" x14ac:dyDescent="0.2">
      <c r="A136" s="219"/>
      <c r="B136" s="88" t="s">
        <v>68</v>
      </c>
      <c r="C136" s="7" t="s">
        <v>14</v>
      </c>
      <c r="D136" s="72">
        <v>70</v>
      </c>
      <c r="E136" s="13">
        <v>14</v>
      </c>
      <c r="F136" s="13">
        <v>13.65</v>
      </c>
      <c r="G136" s="13">
        <v>2.31</v>
      </c>
      <c r="H136" s="13">
        <v>180.6</v>
      </c>
      <c r="I136" s="150">
        <v>327</v>
      </c>
      <c r="J136" s="33"/>
      <c r="K136" s="33"/>
      <c r="L136" s="33"/>
      <c r="M136" s="33"/>
    </row>
    <row r="137" spans="1:34" ht="15.6" customHeight="1" x14ac:dyDescent="0.2">
      <c r="A137" s="219"/>
      <c r="B137" s="108" t="s">
        <v>30</v>
      </c>
      <c r="C137" s="22" t="s">
        <v>14</v>
      </c>
      <c r="D137" s="75">
        <v>130</v>
      </c>
      <c r="E137" s="45">
        <v>7.41</v>
      </c>
      <c r="F137" s="45">
        <v>6.76</v>
      </c>
      <c r="G137" s="45">
        <v>32.06666666666667</v>
      </c>
      <c r="H137" s="45">
        <v>219.26666666666668</v>
      </c>
      <c r="I137" s="78">
        <v>202</v>
      </c>
      <c r="J137"/>
    </row>
    <row r="138" spans="1:34" x14ac:dyDescent="0.2">
      <c r="A138" s="219"/>
      <c r="B138" s="97" t="s">
        <v>66</v>
      </c>
      <c r="C138" s="8" t="s">
        <v>14</v>
      </c>
      <c r="D138" s="31">
        <v>180</v>
      </c>
      <c r="E138" s="1">
        <v>0.54</v>
      </c>
      <c r="F138" s="1">
        <v>0</v>
      </c>
      <c r="G138" s="1">
        <v>8.7299999999999986</v>
      </c>
      <c r="H138" s="1">
        <v>36</v>
      </c>
      <c r="I138" s="79">
        <v>494</v>
      </c>
      <c r="J138"/>
    </row>
    <row r="139" spans="1:34" x14ac:dyDescent="0.2">
      <c r="A139" s="219"/>
      <c r="B139" s="97" t="s">
        <v>15</v>
      </c>
      <c r="C139" s="7" t="s">
        <v>14</v>
      </c>
      <c r="D139" s="31">
        <v>20</v>
      </c>
      <c r="E139" s="1">
        <v>1.32</v>
      </c>
      <c r="F139" s="1">
        <v>0.23999999999999996</v>
      </c>
      <c r="G139" s="1">
        <v>6.8</v>
      </c>
      <c r="H139" s="1">
        <v>36.200000000000003</v>
      </c>
      <c r="I139" s="158">
        <v>110</v>
      </c>
      <c r="J139"/>
    </row>
    <row r="140" spans="1:34" x14ac:dyDescent="0.2">
      <c r="A140" s="219"/>
      <c r="B140" s="97" t="s">
        <v>28</v>
      </c>
      <c r="C140" s="8" t="s">
        <v>14</v>
      </c>
      <c r="D140" s="31">
        <v>20</v>
      </c>
      <c r="E140" s="1">
        <v>1.5</v>
      </c>
      <c r="F140" s="1">
        <v>0.57999999999999996</v>
      </c>
      <c r="G140" s="1">
        <v>10.28</v>
      </c>
      <c r="H140" s="1">
        <v>52.4</v>
      </c>
      <c r="I140" s="159">
        <v>111</v>
      </c>
      <c r="J140"/>
    </row>
    <row r="141" spans="1:34" x14ac:dyDescent="0.2">
      <c r="A141" s="219"/>
      <c r="B141" s="98" t="s">
        <v>11</v>
      </c>
      <c r="C141" s="25" t="s">
        <v>14</v>
      </c>
      <c r="D141" s="25">
        <f>SUM(D134:D140)</f>
        <v>650</v>
      </c>
      <c r="E141" s="5">
        <f>SUM(E134:E140)</f>
        <v>30.76</v>
      </c>
      <c r="F141" s="5">
        <f>SUM(F134:F140)</f>
        <v>32.128666666666668</v>
      </c>
      <c r="G141" s="5">
        <f>SUM(G134:G140)</f>
        <v>71.476666666666659</v>
      </c>
      <c r="H141" s="5">
        <f>SUM(H134:H140)</f>
        <v>679.0333333333333</v>
      </c>
      <c r="I141" s="79"/>
      <c r="J141"/>
    </row>
    <row r="142" spans="1:34" x14ac:dyDescent="0.2">
      <c r="A142" s="193"/>
      <c r="B142" s="6" t="s">
        <v>52</v>
      </c>
      <c r="C142" s="43"/>
      <c r="D142" s="56"/>
      <c r="E142" s="5"/>
      <c r="F142" s="5"/>
      <c r="G142" s="5"/>
      <c r="H142" s="5"/>
      <c r="I142" s="79"/>
      <c r="J142"/>
    </row>
    <row r="143" spans="1:34" s="85" customFormat="1" x14ac:dyDescent="0.2">
      <c r="A143" s="210"/>
      <c r="B143" s="196" t="s">
        <v>101</v>
      </c>
      <c r="C143" s="7" t="s">
        <v>14</v>
      </c>
      <c r="D143" s="141">
        <v>120</v>
      </c>
      <c r="E143" s="130">
        <v>18.11</v>
      </c>
      <c r="F143" s="130">
        <v>11.41</v>
      </c>
      <c r="G143" s="130">
        <v>24.02</v>
      </c>
      <c r="H143" s="59">
        <v>254.95</v>
      </c>
      <c r="I143" s="162" t="s">
        <v>114</v>
      </c>
    </row>
    <row r="144" spans="1:34" x14ac:dyDescent="0.2">
      <c r="A144" s="193"/>
      <c r="B144" s="91" t="s">
        <v>56</v>
      </c>
      <c r="C144" s="43"/>
      <c r="D144" s="44">
        <v>180</v>
      </c>
      <c r="E144" s="45">
        <v>0.27</v>
      </c>
      <c r="F144" s="45">
        <v>0.09</v>
      </c>
      <c r="G144" s="45">
        <v>8.5500000000000007</v>
      </c>
      <c r="H144" s="45">
        <v>36</v>
      </c>
      <c r="I144" s="78">
        <v>459</v>
      </c>
      <c r="J144"/>
    </row>
    <row r="145" spans="1:18" x14ac:dyDescent="0.2">
      <c r="A145" s="193"/>
      <c r="B145" s="92" t="s">
        <v>28</v>
      </c>
      <c r="C145" s="8" t="s">
        <v>14</v>
      </c>
      <c r="D145" s="31">
        <v>20</v>
      </c>
      <c r="E145" s="1">
        <v>1.5</v>
      </c>
      <c r="F145" s="1">
        <v>0.57999999999999996</v>
      </c>
      <c r="G145" s="1">
        <v>10.28</v>
      </c>
      <c r="H145" s="1">
        <v>52.4</v>
      </c>
      <c r="I145" s="162">
        <v>111</v>
      </c>
      <c r="J145"/>
    </row>
    <row r="146" spans="1:18" s="85" customFormat="1" x14ac:dyDescent="0.2">
      <c r="A146" s="209"/>
      <c r="B146" s="196" t="s">
        <v>105</v>
      </c>
      <c r="C146" s="212" t="s">
        <v>14</v>
      </c>
      <c r="D146" s="213">
        <v>100</v>
      </c>
      <c r="E146" s="59">
        <v>0.4</v>
      </c>
      <c r="F146" s="59">
        <v>0.4</v>
      </c>
      <c r="G146" s="59">
        <v>9.8000000000000007</v>
      </c>
      <c r="H146" s="59">
        <v>44</v>
      </c>
      <c r="I146" s="217">
        <v>82</v>
      </c>
    </row>
    <row r="147" spans="1:18" x14ac:dyDescent="0.2">
      <c r="A147" s="193"/>
      <c r="B147" s="3" t="s">
        <v>53</v>
      </c>
      <c r="C147" s="25" t="s">
        <v>14</v>
      </c>
      <c r="D147" s="56">
        <f>SUM(D143:D146)</f>
        <v>420</v>
      </c>
      <c r="E147" s="199">
        <f t="shared" ref="E147:H147" si="3">SUM(E143:E146)</f>
        <v>20.279999999999998</v>
      </c>
      <c r="F147" s="199">
        <f t="shared" si="3"/>
        <v>12.48</v>
      </c>
      <c r="G147" s="199">
        <f t="shared" si="3"/>
        <v>52.650000000000006</v>
      </c>
      <c r="H147" s="199">
        <f t="shared" si="3"/>
        <v>387.34999999999997</v>
      </c>
      <c r="I147" s="79"/>
      <c r="J147"/>
    </row>
    <row r="148" spans="1:18" x14ac:dyDescent="0.2">
      <c r="A148" s="192"/>
      <c r="B148" s="99" t="s">
        <v>12</v>
      </c>
      <c r="C148" s="3"/>
      <c r="D148" s="5"/>
      <c r="E148" s="5">
        <f>E130+E132+E141+E147</f>
        <v>62.473333333333329</v>
      </c>
      <c r="F148" s="5">
        <f t="shared" ref="F148:H148" si="4">F130+F132+F141+F147</f>
        <v>55.841999999999999</v>
      </c>
      <c r="G148" s="5">
        <f t="shared" si="4"/>
        <v>182.20666666666668</v>
      </c>
      <c r="H148" s="5">
        <f t="shared" si="4"/>
        <v>1482.8933333333332</v>
      </c>
      <c r="I148" s="169"/>
      <c r="J148"/>
    </row>
    <row r="149" spans="1:18" x14ac:dyDescent="0.2">
      <c r="A149" s="148" t="s">
        <v>21</v>
      </c>
      <c r="B149" s="26" t="s">
        <v>0</v>
      </c>
      <c r="C149" s="26"/>
      <c r="D149" s="27"/>
      <c r="E149" s="27"/>
      <c r="F149" s="27"/>
      <c r="G149" s="27"/>
      <c r="H149" s="27"/>
      <c r="I149" s="167"/>
      <c r="J149"/>
    </row>
    <row r="150" spans="1:18" ht="25.5" x14ac:dyDescent="0.2">
      <c r="A150" s="170"/>
      <c r="B150" s="91" t="s">
        <v>115</v>
      </c>
      <c r="C150" s="43" t="s">
        <v>14</v>
      </c>
      <c r="D150" s="241">
        <v>170</v>
      </c>
      <c r="E150" s="242">
        <v>25.29</v>
      </c>
      <c r="F150" s="242">
        <v>13.25</v>
      </c>
      <c r="G150" s="242">
        <v>33.700000000000003</v>
      </c>
      <c r="H150" s="242">
        <v>357</v>
      </c>
      <c r="I150" s="243">
        <v>279</v>
      </c>
      <c r="J150"/>
    </row>
    <row r="151" spans="1:18" x14ac:dyDescent="0.2">
      <c r="A151" s="170"/>
      <c r="B151" s="105" t="s">
        <v>1</v>
      </c>
      <c r="C151" s="7" t="s">
        <v>14</v>
      </c>
      <c r="D151" s="141">
        <v>200</v>
      </c>
      <c r="E151" s="13">
        <v>0.2</v>
      </c>
      <c r="F151" s="13">
        <v>0.1</v>
      </c>
      <c r="G151" s="13">
        <v>9.3000000000000007</v>
      </c>
      <c r="H151" s="13">
        <v>38</v>
      </c>
      <c r="I151" s="162">
        <v>457</v>
      </c>
      <c r="J151"/>
    </row>
    <row r="152" spans="1:18" x14ac:dyDescent="0.2">
      <c r="A152" s="219"/>
      <c r="B152" s="97" t="s">
        <v>28</v>
      </c>
      <c r="C152" s="8" t="s">
        <v>14</v>
      </c>
      <c r="D152" s="31">
        <v>30</v>
      </c>
      <c r="E152" s="1">
        <v>2.25</v>
      </c>
      <c r="F152" s="1">
        <v>0.87</v>
      </c>
      <c r="G152" s="1">
        <v>15.4</v>
      </c>
      <c r="H152" s="1">
        <v>78.599999999999994</v>
      </c>
      <c r="I152" s="159">
        <v>111</v>
      </c>
      <c r="J152"/>
    </row>
    <row r="153" spans="1:18" x14ac:dyDescent="0.2">
      <c r="A153" s="219"/>
      <c r="B153" s="92" t="s">
        <v>44</v>
      </c>
      <c r="C153" s="43" t="s">
        <v>14</v>
      </c>
      <c r="D153" s="36">
        <v>5</v>
      </c>
      <c r="E153" s="1">
        <v>0.04</v>
      </c>
      <c r="F153" s="1">
        <v>3.6</v>
      </c>
      <c r="G153" s="1">
        <v>7.0000000000000007E-2</v>
      </c>
      <c r="H153" s="1">
        <v>36.6</v>
      </c>
      <c r="I153" s="162">
        <v>79</v>
      </c>
      <c r="J153"/>
    </row>
    <row r="154" spans="1:18" x14ac:dyDescent="0.2">
      <c r="A154" s="219"/>
      <c r="B154" s="94" t="s">
        <v>2</v>
      </c>
      <c r="C154" s="8" t="s">
        <v>14</v>
      </c>
      <c r="D154" s="244">
        <f>SUM(D150:D153)</f>
        <v>405</v>
      </c>
      <c r="E154" s="5">
        <f>SUM(E150:E153)</f>
        <v>27.779999999999998</v>
      </c>
      <c r="F154" s="5">
        <f>SUM(F150:F153)</f>
        <v>17.82</v>
      </c>
      <c r="G154" s="5">
        <f>SUM(G150:G153)</f>
        <v>58.47</v>
      </c>
      <c r="H154" s="5">
        <f>SUM(H150:H153)</f>
        <v>510.20000000000005</v>
      </c>
      <c r="I154" s="80"/>
      <c r="J154"/>
      <c r="K154" s="122"/>
      <c r="L154" s="123"/>
      <c r="M154" s="124"/>
    </row>
    <row r="155" spans="1:18" s="46" customFormat="1" x14ac:dyDescent="0.2">
      <c r="A155" s="219"/>
      <c r="B155" s="95" t="s">
        <v>72</v>
      </c>
      <c r="C155" s="7"/>
      <c r="D155" s="176"/>
      <c r="E155" s="15"/>
      <c r="F155" s="15"/>
      <c r="G155" s="15"/>
      <c r="H155" s="15"/>
      <c r="I155" s="188"/>
      <c r="J155"/>
      <c r="K155"/>
      <c r="L155"/>
      <c r="M155"/>
      <c r="N155"/>
      <c r="O155"/>
      <c r="P155"/>
      <c r="Q155"/>
      <c r="R155"/>
    </row>
    <row r="156" spans="1:18" s="46" customFormat="1" x14ac:dyDescent="0.2">
      <c r="A156" s="219"/>
      <c r="B156" s="114" t="s">
        <v>69</v>
      </c>
      <c r="C156" s="43" t="s">
        <v>14</v>
      </c>
      <c r="D156" s="31">
        <v>100</v>
      </c>
      <c r="E156" s="143">
        <v>0.5</v>
      </c>
      <c r="F156" s="143">
        <v>0.1</v>
      </c>
      <c r="G156" s="143">
        <v>10.1</v>
      </c>
      <c r="H156" s="143">
        <v>44.05</v>
      </c>
      <c r="I156" s="79">
        <v>501</v>
      </c>
      <c r="J156"/>
      <c r="K156"/>
      <c r="L156"/>
      <c r="M156"/>
      <c r="N156"/>
      <c r="O156"/>
      <c r="P156"/>
      <c r="Q156"/>
      <c r="R156"/>
    </row>
    <row r="157" spans="1:18" x14ac:dyDescent="0.2">
      <c r="A157" s="219"/>
      <c r="B157" s="103" t="s">
        <v>3</v>
      </c>
      <c r="C157" s="24"/>
      <c r="D157" s="5"/>
      <c r="E157" s="5"/>
      <c r="F157" s="5"/>
      <c r="G157" s="5"/>
      <c r="H157" s="5"/>
      <c r="I157" s="163"/>
      <c r="J157"/>
      <c r="K157" s="125"/>
      <c r="L157" s="123"/>
      <c r="M157" s="72"/>
    </row>
    <row r="158" spans="1:18" ht="17.25" customHeight="1" x14ac:dyDescent="0.2">
      <c r="A158" s="193"/>
      <c r="B158" s="96" t="s">
        <v>102</v>
      </c>
      <c r="C158" s="8" t="s">
        <v>14</v>
      </c>
      <c r="D158" s="141">
        <v>50</v>
      </c>
      <c r="E158" s="13">
        <v>0.75</v>
      </c>
      <c r="F158" s="13">
        <v>3</v>
      </c>
      <c r="G158" s="13">
        <v>4.42</v>
      </c>
      <c r="H158" s="13">
        <v>35.83</v>
      </c>
      <c r="I158" s="150">
        <v>25</v>
      </c>
      <c r="J158"/>
    </row>
    <row r="159" spans="1:18" x14ac:dyDescent="0.2">
      <c r="A159" s="154"/>
      <c r="B159" s="105" t="s">
        <v>54</v>
      </c>
      <c r="C159" s="7" t="s">
        <v>14</v>
      </c>
      <c r="D159" s="141">
        <v>180</v>
      </c>
      <c r="E159" s="13">
        <v>5.4</v>
      </c>
      <c r="F159" s="13">
        <v>1.8</v>
      </c>
      <c r="G159" s="13">
        <v>7.2</v>
      </c>
      <c r="H159" s="13">
        <v>65.7</v>
      </c>
      <c r="I159" s="80">
        <v>121</v>
      </c>
      <c r="J159"/>
    </row>
    <row r="160" spans="1:18" x14ac:dyDescent="0.2">
      <c r="A160" s="192"/>
      <c r="B160" s="96" t="s">
        <v>40</v>
      </c>
      <c r="C160" s="8" t="s">
        <v>14</v>
      </c>
      <c r="D160" s="31">
        <v>70</v>
      </c>
      <c r="E160" s="1">
        <v>14</v>
      </c>
      <c r="F160" s="1">
        <v>12.6</v>
      </c>
      <c r="G160" s="1">
        <v>7.7777777777777777</v>
      </c>
      <c r="H160" s="1">
        <v>199.11111111111111</v>
      </c>
      <c r="I160" s="79">
        <v>372</v>
      </c>
      <c r="J160"/>
    </row>
    <row r="161" spans="1:34" s="28" customFormat="1" x14ac:dyDescent="0.2">
      <c r="A161" s="218"/>
      <c r="B161" s="104" t="s">
        <v>36</v>
      </c>
      <c r="C161" s="22" t="s">
        <v>14</v>
      </c>
      <c r="D161" s="70">
        <v>130</v>
      </c>
      <c r="E161" s="130">
        <v>4.8099999999999996</v>
      </c>
      <c r="F161" s="130">
        <v>4.29</v>
      </c>
      <c r="G161" s="130">
        <v>25.61</v>
      </c>
      <c r="H161" s="59">
        <v>159.9</v>
      </c>
      <c r="I161" s="156">
        <v>256</v>
      </c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</row>
    <row r="162" spans="1:34" x14ac:dyDescent="0.2">
      <c r="A162" s="218"/>
      <c r="B162" s="97" t="s">
        <v>29</v>
      </c>
      <c r="C162" s="7" t="s">
        <v>14</v>
      </c>
      <c r="D162" s="31">
        <v>180</v>
      </c>
      <c r="E162" s="1">
        <v>0.62999999999999989</v>
      </c>
      <c r="F162" s="1">
        <v>0.27</v>
      </c>
      <c r="G162" s="1">
        <v>16.47</v>
      </c>
      <c r="H162" s="1">
        <v>70.2</v>
      </c>
      <c r="I162" s="79">
        <v>496</v>
      </c>
      <c r="J162"/>
    </row>
    <row r="163" spans="1:34" x14ac:dyDescent="0.2">
      <c r="A163" s="218"/>
      <c r="B163" s="97" t="s">
        <v>15</v>
      </c>
      <c r="C163" s="7" t="s">
        <v>14</v>
      </c>
      <c r="D163" s="31">
        <v>20</v>
      </c>
      <c r="E163" s="1">
        <v>1.32</v>
      </c>
      <c r="F163" s="1">
        <v>0.23999999999999996</v>
      </c>
      <c r="G163" s="1">
        <v>6.8</v>
      </c>
      <c r="H163" s="1">
        <v>36.200000000000003</v>
      </c>
      <c r="I163" s="158">
        <v>110</v>
      </c>
      <c r="J163"/>
    </row>
    <row r="164" spans="1:34" x14ac:dyDescent="0.2">
      <c r="A164" s="218"/>
      <c r="B164" s="97" t="s">
        <v>28</v>
      </c>
      <c r="C164" s="8" t="s">
        <v>14</v>
      </c>
      <c r="D164" s="31">
        <v>20</v>
      </c>
      <c r="E164" s="1">
        <v>1.5</v>
      </c>
      <c r="F164" s="1">
        <v>0.57999999999999996</v>
      </c>
      <c r="G164" s="1">
        <v>10.28</v>
      </c>
      <c r="H164" s="1">
        <v>52.4</v>
      </c>
      <c r="I164" s="159">
        <v>111</v>
      </c>
      <c r="J164"/>
    </row>
    <row r="165" spans="1:34" x14ac:dyDescent="0.2">
      <c r="A165" s="218"/>
      <c r="B165" s="98" t="s">
        <v>11</v>
      </c>
      <c r="C165" s="18" t="s">
        <v>14</v>
      </c>
      <c r="D165" s="25">
        <f>SUM(D158:D164)</f>
        <v>650</v>
      </c>
      <c r="E165" s="5">
        <f>SUM(E158:E164)</f>
        <v>28.409999999999997</v>
      </c>
      <c r="F165" s="5">
        <f>SUM(F158:F164)</f>
        <v>22.779999999999994</v>
      </c>
      <c r="G165" s="5">
        <f>SUM(G158:G164)</f>
        <v>78.557777777777773</v>
      </c>
      <c r="H165" s="5">
        <f>SUM(H158:H164)</f>
        <v>619.34111111111122</v>
      </c>
      <c r="I165" s="80"/>
      <c r="J165"/>
    </row>
    <row r="166" spans="1:34" x14ac:dyDescent="0.2">
      <c r="A166" s="218"/>
      <c r="B166" s="6" t="s">
        <v>52</v>
      </c>
      <c r="C166" s="43"/>
      <c r="D166" s="56"/>
      <c r="E166" s="1"/>
      <c r="F166" s="1"/>
      <c r="G166" s="1"/>
      <c r="H166" s="1"/>
      <c r="I166" s="159"/>
      <c r="J166"/>
    </row>
    <row r="167" spans="1:34" x14ac:dyDescent="0.2">
      <c r="A167" s="218"/>
      <c r="B167" s="97" t="s">
        <v>74</v>
      </c>
      <c r="C167" s="8" t="s">
        <v>14</v>
      </c>
      <c r="D167" s="31">
        <v>170</v>
      </c>
      <c r="E167" s="1">
        <v>5.74</v>
      </c>
      <c r="F167" s="1">
        <v>12.03</v>
      </c>
      <c r="G167" s="1">
        <v>155.5</v>
      </c>
      <c r="H167" s="1">
        <v>427.33</v>
      </c>
      <c r="I167" s="80">
        <v>530</v>
      </c>
      <c r="J167"/>
    </row>
    <row r="168" spans="1:34" x14ac:dyDescent="0.2">
      <c r="A168" s="218"/>
      <c r="B168" s="216" t="s">
        <v>104</v>
      </c>
      <c r="C168" s="119" t="s">
        <v>14</v>
      </c>
      <c r="D168" s="120">
        <v>180</v>
      </c>
      <c r="E168" s="120">
        <v>5.22</v>
      </c>
      <c r="F168" s="120">
        <v>4.7699999999999996</v>
      </c>
      <c r="G168" s="120">
        <v>8.19</v>
      </c>
      <c r="H168" s="120">
        <v>96.3</v>
      </c>
      <c r="I168" s="121">
        <v>469</v>
      </c>
      <c r="J168"/>
    </row>
    <row r="169" spans="1:34" x14ac:dyDescent="0.2">
      <c r="A169" s="218"/>
      <c r="B169" s="105" t="s">
        <v>112</v>
      </c>
      <c r="C169" s="8" t="s">
        <v>14</v>
      </c>
      <c r="D169" s="36">
        <v>100</v>
      </c>
      <c r="E169" s="1">
        <v>0.9</v>
      </c>
      <c r="F169" s="1">
        <v>0.2</v>
      </c>
      <c r="G169" s="1">
        <v>8.1</v>
      </c>
      <c r="H169" s="1">
        <v>49.2</v>
      </c>
      <c r="I169" s="80">
        <v>82</v>
      </c>
      <c r="J169"/>
    </row>
    <row r="170" spans="1:34" x14ac:dyDescent="0.2">
      <c r="A170" s="218"/>
      <c r="B170" s="3" t="s">
        <v>53</v>
      </c>
      <c r="C170" s="25"/>
      <c r="D170" s="200">
        <f>SUM(D167:D169)</f>
        <v>450</v>
      </c>
      <c r="E170" s="199">
        <f t="shared" ref="E170:H170" si="5">SUM(E167:E169)</f>
        <v>11.860000000000001</v>
      </c>
      <c r="F170" s="199">
        <f t="shared" si="5"/>
        <v>16.999999999999996</v>
      </c>
      <c r="G170" s="199">
        <f t="shared" si="5"/>
        <v>171.79</v>
      </c>
      <c r="H170" s="199">
        <f t="shared" si="5"/>
        <v>572.83000000000004</v>
      </c>
      <c r="I170" s="79"/>
      <c r="J170"/>
      <c r="L170" s="91"/>
      <c r="M170" s="43"/>
      <c r="N170" s="44"/>
      <c r="O170" s="1"/>
      <c r="P170" s="1"/>
      <c r="Q170" s="1"/>
      <c r="R170" s="1"/>
      <c r="S170" s="90"/>
    </row>
    <row r="171" spans="1:34" x14ac:dyDescent="0.2">
      <c r="A171" s="218"/>
      <c r="B171" s="99" t="s">
        <v>12</v>
      </c>
      <c r="C171" s="25"/>
      <c r="D171" s="5"/>
      <c r="E171" s="5">
        <f>E154+E156+E165+E170</f>
        <v>68.55</v>
      </c>
      <c r="F171" s="5">
        <f t="shared" ref="F171:H171" si="6">F154+F156+F165+F170</f>
        <v>57.699999999999989</v>
      </c>
      <c r="G171" s="5">
        <f t="shared" si="6"/>
        <v>318.91777777777776</v>
      </c>
      <c r="H171" s="5">
        <f t="shared" si="6"/>
        <v>1746.4211111111113</v>
      </c>
      <c r="I171" s="169"/>
      <c r="J171"/>
    </row>
    <row r="172" spans="1:34" x14ac:dyDescent="0.2">
      <c r="A172" s="172" t="s">
        <v>22</v>
      </c>
      <c r="B172" s="39" t="s">
        <v>0</v>
      </c>
      <c r="C172" s="39"/>
      <c r="D172" s="83"/>
      <c r="E172" s="83"/>
      <c r="F172" s="83"/>
      <c r="G172" s="83"/>
      <c r="H172" s="83"/>
      <c r="I172" s="77"/>
      <c r="J172"/>
    </row>
    <row r="173" spans="1:34" x14ac:dyDescent="0.2">
      <c r="A173" s="173"/>
      <c r="B173" s="183" t="s">
        <v>73</v>
      </c>
      <c r="C173" s="43" t="s">
        <v>14</v>
      </c>
      <c r="D173" s="75">
        <v>180</v>
      </c>
      <c r="E173" s="52">
        <v>5.58</v>
      </c>
      <c r="F173" s="52">
        <v>6.71</v>
      </c>
      <c r="G173" s="52">
        <v>27.77</v>
      </c>
      <c r="H173" s="45">
        <v>193.86</v>
      </c>
      <c r="I173" s="115">
        <v>262</v>
      </c>
      <c r="J173"/>
    </row>
    <row r="174" spans="1:34" ht="15.6" customHeight="1" x14ac:dyDescent="0.2">
      <c r="A174" s="170"/>
      <c r="B174" s="92" t="s">
        <v>44</v>
      </c>
      <c r="C174" s="43" t="s">
        <v>14</v>
      </c>
      <c r="D174" s="201">
        <v>5</v>
      </c>
      <c r="E174" s="1">
        <v>0.04</v>
      </c>
      <c r="F174" s="1">
        <v>3.6</v>
      </c>
      <c r="G174" s="1">
        <v>7.0000000000000007E-2</v>
      </c>
      <c r="H174" s="1">
        <v>36.6</v>
      </c>
      <c r="I174" s="162">
        <v>79</v>
      </c>
      <c r="J174"/>
    </row>
    <row r="175" spans="1:34" x14ac:dyDescent="0.2">
      <c r="A175" s="218"/>
      <c r="B175" s="104" t="s">
        <v>43</v>
      </c>
      <c r="C175" s="7" t="s">
        <v>14</v>
      </c>
      <c r="D175" s="31">
        <v>200</v>
      </c>
      <c r="E175" s="1">
        <v>3.3</v>
      </c>
      <c r="F175" s="1">
        <v>2.9</v>
      </c>
      <c r="G175" s="1">
        <v>13.8</v>
      </c>
      <c r="H175" s="1">
        <v>94</v>
      </c>
      <c r="I175" s="80">
        <v>462</v>
      </c>
      <c r="J175"/>
    </row>
    <row r="176" spans="1:34" x14ac:dyDescent="0.2">
      <c r="A176" s="218"/>
      <c r="B176" s="92" t="s">
        <v>28</v>
      </c>
      <c r="C176" s="8" t="s">
        <v>14</v>
      </c>
      <c r="D176" s="31">
        <v>20</v>
      </c>
      <c r="E176" s="1">
        <v>1.5</v>
      </c>
      <c r="F176" s="1">
        <v>0.57999999999999996</v>
      </c>
      <c r="G176" s="1">
        <v>10.28</v>
      </c>
      <c r="H176" s="1">
        <v>52.4</v>
      </c>
      <c r="I176" s="79">
        <v>111</v>
      </c>
      <c r="J176"/>
    </row>
    <row r="177" spans="1:30" s="85" customFormat="1" x14ac:dyDescent="0.2">
      <c r="A177" s="218"/>
      <c r="B177" s="105" t="s">
        <v>108</v>
      </c>
      <c r="C177" s="212" t="s">
        <v>14</v>
      </c>
      <c r="D177" s="245">
        <v>30</v>
      </c>
      <c r="E177" s="13">
        <v>1.77</v>
      </c>
      <c r="F177" s="13">
        <v>1.41</v>
      </c>
      <c r="G177" s="13">
        <v>22.5</v>
      </c>
      <c r="H177" s="13">
        <v>109.8</v>
      </c>
      <c r="I177" s="162">
        <v>581</v>
      </c>
    </row>
    <row r="178" spans="1:30" x14ac:dyDescent="0.2">
      <c r="A178" s="218"/>
      <c r="B178" s="94" t="s">
        <v>2</v>
      </c>
      <c r="C178" s="8"/>
      <c r="D178" s="25">
        <f>SUM(D173:D177)</f>
        <v>435</v>
      </c>
      <c r="E178" s="25">
        <f t="shared" ref="E178:H178" si="7">SUM(E173:E177)</f>
        <v>12.19</v>
      </c>
      <c r="F178" s="25">
        <f t="shared" si="7"/>
        <v>15.200000000000001</v>
      </c>
      <c r="G178" s="25">
        <f t="shared" si="7"/>
        <v>74.42</v>
      </c>
      <c r="H178" s="5">
        <f>SUM(H173:H177)</f>
        <v>486.66</v>
      </c>
      <c r="I178" s="80"/>
      <c r="J178"/>
    </row>
    <row r="179" spans="1:30" s="46" customFormat="1" x14ac:dyDescent="0.2">
      <c r="A179" s="218"/>
      <c r="B179" s="95" t="s">
        <v>72</v>
      </c>
      <c r="C179" s="7"/>
      <c r="D179" s="176"/>
      <c r="E179" s="15"/>
      <c r="F179" s="15"/>
      <c r="G179" s="15"/>
      <c r="H179" s="15"/>
      <c r="I179" s="188"/>
      <c r="J179"/>
      <c r="K179"/>
      <c r="L179"/>
      <c r="M179"/>
      <c r="N179"/>
      <c r="O179"/>
      <c r="P179"/>
      <c r="Q179"/>
      <c r="R179"/>
    </row>
    <row r="180" spans="1:30" s="46" customFormat="1" x14ac:dyDescent="0.2">
      <c r="A180" s="218"/>
      <c r="B180" s="114" t="s">
        <v>69</v>
      </c>
      <c r="C180" s="43" t="s">
        <v>14</v>
      </c>
      <c r="D180" s="31">
        <v>100</v>
      </c>
      <c r="E180" s="143">
        <v>0.5</v>
      </c>
      <c r="F180" s="143">
        <v>0.1</v>
      </c>
      <c r="G180" s="143">
        <v>10.1</v>
      </c>
      <c r="H180" s="143">
        <v>44.05</v>
      </c>
      <c r="I180" s="79">
        <v>501</v>
      </c>
      <c r="J180"/>
      <c r="K180"/>
      <c r="L180"/>
      <c r="M180"/>
      <c r="N180"/>
      <c r="O180"/>
      <c r="P180"/>
      <c r="Q180"/>
      <c r="R180"/>
    </row>
    <row r="181" spans="1:30" x14ac:dyDescent="0.2">
      <c r="A181" s="218"/>
      <c r="B181" s="103" t="s">
        <v>3</v>
      </c>
      <c r="C181" s="9"/>
      <c r="D181" s="16"/>
      <c r="E181" s="16"/>
      <c r="F181" s="16"/>
      <c r="G181" s="16"/>
      <c r="H181" s="16"/>
      <c r="I181" s="163"/>
      <c r="J181"/>
    </row>
    <row r="182" spans="1:30" ht="27.75" customHeight="1" x14ac:dyDescent="0.2">
      <c r="A182" s="218"/>
      <c r="B182" s="96" t="s">
        <v>85</v>
      </c>
      <c r="C182" s="8" t="s">
        <v>14</v>
      </c>
      <c r="D182" s="141">
        <v>50</v>
      </c>
      <c r="E182" s="13">
        <v>0.55000000000000004</v>
      </c>
      <c r="F182" s="13">
        <v>0.1</v>
      </c>
      <c r="G182" s="13">
        <v>1.8999999999999997</v>
      </c>
      <c r="H182" s="13">
        <v>12</v>
      </c>
      <c r="I182" s="81">
        <v>148</v>
      </c>
      <c r="J182"/>
    </row>
    <row r="183" spans="1:30" ht="13.5" customHeight="1" x14ac:dyDescent="0.2">
      <c r="A183" s="154"/>
      <c r="B183" s="96" t="s">
        <v>60</v>
      </c>
      <c r="C183" s="43" t="s">
        <v>14</v>
      </c>
      <c r="D183" s="141">
        <v>180</v>
      </c>
      <c r="E183" s="141">
        <v>5.6070000000000002</v>
      </c>
      <c r="F183" s="141">
        <v>7.2</v>
      </c>
      <c r="G183" s="141">
        <v>9.9</v>
      </c>
      <c r="H183" s="141">
        <v>108</v>
      </c>
      <c r="I183" s="150">
        <v>95</v>
      </c>
      <c r="J183"/>
    </row>
    <row r="184" spans="1:30" x14ac:dyDescent="0.2">
      <c r="A184" s="192"/>
      <c r="B184" s="127" t="s">
        <v>48</v>
      </c>
      <c r="C184" s="7" t="s">
        <v>14</v>
      </c>
      <c r="D184" s="141">
        <v>200</v>
      </c>
      <c r="E184" s="139">
        <v>11.083333333333334</v>
      </c>
      <c r="F184" s="139">
        <v>10.583333333333334</v>
      </c>
      <c r="G184" s="139">
        <v>3.3333333333333335</v>
      </c>
      <c r="H184" s="139">
        <v>271.25</v>
      </c>
      <c r="I184" s="159">
        <v>364</v>
      </c>
      <c r="J184"/>
    </row>
    <row r="185" spans="1:30" x14ac:dyDescent="0.2">
      <c r="A185" s="193"/>
      <c r="B185" s="106" t="s">
        <v>69</v>
      </c>
      <c r="C185" s="23" t="s">
        <v>14</v>
      </c>
      <c r="D185" s="31">
        <v>180</v>
      </c>
      <c r="E185" s="1">
        <v>0.54</v>
      </c>
      <c r="F185" s="1">
        <v>0.36</v>
      </c>
      <c r="G185" s="1">
        <v>29.326829268292684</v>
      </c>
      <c r="H185" s="1">
        <v>126</v>
      </c>
      <c r="I185" s="79">
        <v>501</v>
      </c>
      <c r="J185"/>
    </row>
    <row r="186" spans="1:30" s="28" customFormat="1" x14ac:dyDescent="0.2">
      <c r="A186" s="193"/>
      <c r="B186" s="97" t="s">
        <v>15</v>
      </c>
      <c r="C186" s="7" t="s">
        <v>14</v>
      </c>
      <c r="D186" s="31">
        <v>20</v>
      </c>
      <c r="E186" s="1">
        <v>1.32</v>
      </c>
      <c r="F186" s="1">
        <v>0.23999999999999996</v>
      </c>
      <c r="G186" s="1">
        <v>6.8</v>
      </c>
      <c r="H186" s="1">
        <v>36.200000000000003</v>
      </c>
      <c r="I186" s="158">
        <v>110</v>
      </c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</row>
    <row r="187" spans="1:30" x14ac:dyDescent="0.2">
      <c r="A187" s="193"/>
      <c r="B187" s="97" t="s">
        <v>28</v>
      </c>
      <c r="C187" s="8" t="s">
        <v>14</v>
      </c>
      <c r="D187" s="31">
        <v>20</v>
      </c>
      <c r="E187" s="1">
        <v>1.5</v>
      </c>
      <c r="F187" s="1">
        <v>0.57999999999999996</v>
      </c>
      <c r="G187" s="1">
        <v>10.28</v>
      </c>
      <c r="H187" s="1">
        <v>52.4</v>
      </c>
      <c r="I187" s="159">
        <v>111</v>
      </c>
      <c r="J187"/>
    </row>
    <row r="188" spans="1:30" x14ac:dyDescent="0.2">
      <c r="A188" s="193"/>
      <c r="B188" s="98" t="s">
        <v>11</v>
      </c>
      <c r="C188" s="8"/>
      <c r="D188" s="25">
        <f>SUM(D182:D187)</f>
        <v>650</v>
      </c>
      <c r="E188" s="5">
        <f>SUM(E182:E187)</f>
        <v>20.600333333333332</v>
      </c>
      <c r="F188" s="5">
        <f>SUM(F182:F187)</f>
        <v>19.063333333333329</v>
      </c>
      <c r="G188" s="5">
        <f>SUM(G182:G187)</f>
        <v>61.540162601626015</v>
      </c>
      <c r="H188" s="5">
        <f>SUM(H182:H187)</f>
        <v>605.85</v>
      </c>
      <c r="I188" s="80"/>
      <c r="J188"/>
    </row>
    <row r="189" spans="1:30" x14ac:dyDescent="0.2">
      <c r="A189" s="193"/>
      <c r="B189" s="6" t="s">
        <v>52</v>
      </c>
      <c r="C189" s="43"/>
      <c r="D189" s="56"/>
      <c r="E189" s="50"/>
      <c r="F189" s="50"/>
      <c r="G189" s="50"/>
      <c r="H189" s="50"/>
      <c r="I189" s="78"/>
      <c r="J189"/>
    </row>
    <row r="190" spans="1:30" x14ac:dyDescent="0.2">
      <c r="A190" s="193"/>
      <c r="B190" s="97" t="s">
        <v>51</v>
      </c>
      <c r="C190" s="31" t="s">
        <v>14</v>
      </c>
      <c r="D190" s="31">
        <v>50</v>
      </c>
      <c r="E190" s="135">
        <v>1.4166666666666667</v>
      </c>
      <c r="F190" s="135">
        <v>1.75</v>
      </c>
      <c r="G190" s="135">
        <v>17.5</v>
      </c>
      <c r="H190" s="135">
        <v>33.333333333333336</v>
      </c>
      <c r="I190" s="79">
        <v>157</v>
      </c>
      <c r="J190"/>
    </row>
    <row r="191" spans="1:30" x14ac:dyDescent="0.2">
      <c r="A191" s="193"/>
      <c r="B191" s="109" t="s">
        <v>13</v>
      </c>
      <c r="C191" s="47" t="s">
        <v>14</v>
      </c>
      <c r="D191" s="141">
        <v>150</v>
      </c>
      <c r="E191" s="13">
        <v>13</v>
      </c>
      <c r="F191" s="13">
        <v>20</v>
      </c>
      <c r="G191" s="13">
        <v>3.2</v>
      </c>
      <c r="H191" s="13">
        <v>246</v>
      </c>
      <c r="I191" s="80">
        <v>268</v>
      </c>
      <c r="J191"/>
    </row>
    <row r="192" spans="1:30" x14ac:dyDescent="0.2">
      <c r="A192" s="193"/>
      <c r="B192" s="183" t="s">
        <v>1</v>
      </c>
      <c r="C192" s="7" t="s">
        <v>14</v>
      </c>
      <c r="D192" s="75">
        <v>180</v>
      </c>
      <c r="E192" s="184">
        <v>0.08</v>
      </c>
      <c r="F192" s="184">
        <v>0</v>
      </c>
      <c r="G192" s="184">
        <v>12.15</v>
      </c>
      <c r="H192" s="184">
        <v>48.6</v>
      </c>
      <c r="I192" s="115">
        <v>457</v>
      </c>
      <c r="J192"/>
    </row>
    <row r="193" spans="1:86" x14ac:dyDescent="0.2">
      <c r="A193" s="193"/>
      <c r="B193" s="196" t="s">
        <v>105</v>
      </c>
      <c r="C193" s="212" t="s">
        <v>14</v>
      </c>
      <c r="D193" s="213">
        <v>100</v>
      </c>
      <c r="E193" s="59">
        <v>0.4</v>
      </c>
      <c r="F193" s="59">
        <v>0.4</v>
      </c>
      <c r="G193" s="59">
        <v>9.8000000000000007</v>
      </c>
      <c r="H193" s="59">
        <v>44</v>
      </c>
      <c r="I193" s="217">
        <v>82</v>
      </c>
      <c r="J193"/>
    </row>
    <row r="194" spans="1:86" x14ac:dyDescent="0.2">
      <c r="A194" s="193"/>
      <c r="B194" s="3" t="s">
        <v>53</v>
      </c>
      <c r="C194" s="25" t="s">
        <v>14</v>
      </c>
      <c r="D194" s="56">
        <f>SUM(D190:D193)</f>
        <v>480</v>
      </c>
      <c r="E194" s="50">
        <f>SUM(E190:E193)</f>
        <v>14.896666666666667</v>
      </c>
      <c r="F194" s="50">
        <f>SUM(F190:F193)</f>
        <v>22.15</v>
      </c>
      <c r="G194" s="50">
        <f>SUM(G190:G193)</f>
        <v>42.650000000000006</v>
      </c>
      <c r="H194" s="50">
        <f>SUM(H190:H193)</f>
        <v>371.93333333333334</v>
      </c>
      <c r="I194" s="78"/>
      <c r="J194"/>
    </row>
    <row r="195" spans="1:86" x14ac:dyDescent="0.2">
      <c r="A195" s="174"/>
      <c r="B195" s="98" t="s">
        <v>12</v>
      </c>
      <c r="C195" s="87"/>
      <c r="D195" s="50"/>
      <c r="E195" s="50">
        <f>E178+E188+E180+E194</f>
        <v>48.186999999999998</v>
      </c>
      <c r="F195" s="50">
        <f t="shared" ref="F195:H195" si="8">F178+F188+F180+F194</f>
        <v>56.513333333333328</v>
      </c>
      <c r="G195" s="50">
        <f t="shared" si="8"/>
        <v>188.71016260162602</v>
      </c>
      <c r="H195" s="50">
        <f t="shared" si="8"/>
        <v>1508.4933333333333</v>
      </c>
      <c r="I195" s="177"/>
      <c r="J195"/>
    </row>
    <row r="196" spans="1:86" s="32" customFormat="1" x14ac:dyDescent="0.2">
      <c r="A196" s="100" t="s">
        <v>23</v>
      </c>
      <c r="B196" s="26" t="s">
        <v>0</v>
      </c>
      <c r="C196" s="26"/>
      <c r="D196" s="27"/>
      <c r="E196" s="27"/>
      <c r="F196" s="27"/>
      <c r="G196" s="27"/>
      <c r="H196" s="27"/>
      <c r="I196" s="167"/>
      <c r="J196"/>
      <c r="S196"/>
      <c r="T196"/>
      <c r="U196"/>
      <c r="V196" s="110"/>
    </row>
    <row r="197" spans="1:86" x14ac:dyDescent="0.2">
      <c r="A197" s="173"/>
      <c r="B197" s="183" t="s">
        <v>75</v>
      </c>
      <c r="C197" s="8" t="s">
        <v>14</v>
      </c>
      <c r="D197" s="141">
        <v>180</v>
      </c>
      <c r="E197" s="141">
        <v>5.58</v>
      </c>
      <c r="F197" s="141">
        <v>6.7139999999999995</v>
      </c>
      <c r="G197" s="141">
        <v>27.774000000000001</v>
      </c>
      <c r="H197" s="141">
        <v>193.86</v>
      </c>
      <c r="I197" s="150">
        <v>262</v>
      </c>
      <c r="J197"/>
    </row>
    <row r="198" spans="1:86" ht="13.5" customHeight="1" x14ac:dyDescent="0.2">
      <c r="A198" s="220"/>
      <c r="B198" s="102" t="s">
        <v>10</v>
      </c>
      <c r="C198" s="43" t="s">
        <v>14</v>
      </c>
      <c r="D198" s="53">
        <v>200</v>
      </c>
      <c r="E198" s="1">
        <v>2.8</v>
      </c>
      <c r="F198" s="1">
        <v>2.5</v>
      </c>
      <c r="G198" s="1">
        <v>13.6</v>
      </c>
      <c r="H198" s="1">
        <v>88</v>
      </c>
      <c r="I198" s="149">
        <v>465</v>
      </c>
      <c r="J198"/>
    </row>
    <row r="199" spans="1:86" s="46" customFormat="1" x14ac:dyDescent="0.2">
      <c r="A199" s="220"/>
      <c r="B199" s="105" t="s">
        <v>55</v>
      </c>
      <c r="C199" s="7" t="s">
        <v>14</v>
      </c>
      <c r="D199" s="141">
        <v>35</v>
      </c>
      <c r="E199" s="1">
        <v>6.0380000000000003</v>
      </c>
      <c r="F199" s="1">
        <v>7.875</v>
      </c>
      <c r="G199" s="1">
        <v>8.75</v>
      </c>
      <c r="H199" s="1">
        <v>130.375</v>
      </c>
      <c r="I199" s="79">
        <v>63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</row>
    <row r="200" spans="1:86" x14ac:dyDescent="0.2">
      <c r="A200" s="220"/>
      <c r="B200" s="94" t="s">
        <v>2</v>
      </c>
      <c r="C200" s="9" t="s">
        <v>14</v>
      </c>
      <c r="D200" s="136">
        <f>SUM(D197:D199)</f>
        <v>415</v>
      </c>
      <c r="E200" s="5">
        <f>SUM(E197:E199)</f>
        <v>14.417999999999999</v>
      </c>
      <c r="F200" s="5">
        <f>SUM(F197:F199)</f>
        <v>17.088999999999999</v>
      </c>
      <c r="G200" s="5">
        <f>SUM(G197:G199)</f>
        <v>50.124000000000002</v>
      </c>
      <c r="H200" s="5">
        <f>SUM(H197:H199)</f>
        <v>412.23500000000001</v>
      </c>
      <c r="I200" s="163"/>
      <c r="J200"/>
    </row>
    <row r="201" spans="1:86" s="46" customFormat="1" x14ac:dyDescent="0.2">
      <c r="A201" s="220"/>
      <c r="B201" s="95" t="s">
        <v>72</v>
      </c>
      <c r="C201" s="7"/>
      <c r="D201" s="176"/>
      <c r="E201" s="15"/>
      <c r="F201" s="15"/>
      <c r="G201" s="15"/>
      <c r="H201" s="15"/>
      <c r="I201" s="188"/>
      <c r="J201"/>
      <c r="K201"/>
      <c r="L201"/>
      <c r="M201"/>
      <c r="N201"/>
      <c r="O201"/>
      <c r="P201"/>
      <c r="Q201"/>
      <c r="R201"/>
    </row>
    <row r="202" spans="1:86" s="46" customFormat="1" x14ac:dyDescent="0.2">
      <c r="A202" s="220"/>
      <c r="B202" s="114" t="s">
        <v>69</v>
      </c>
      <c r="C202" s="43" t="s">
        <v>14</v>
      </c>
      <c r="D202" s="31">
        <v>100</v>
      </c>
      <c r="E202" s="143">
        <v>0.5</v>
      </c>
      <c r="F202" s="143">
        <v>0.1</v>
      </c>
      <c r="G202" s="143">
        <v>10.1</v>
      </c>
      <c r="H202" s="143">
        <v>44.05</v>
      </c>
      <c r="I202" s="79">
        <v>501</v>
      </c>
      <c r="J202"/>
      <c r="K202"/>
      <c r="L202"/>
      <c r="M202"/>
      <c r="N202"/>
      <c r="O202"/>
      <c r="P202"/>
      <c r="Q202"/>
      <c r="R202"/>
    </row>
    <row r="203" spans="1:86" x14ac:dyDescent="0.2">
      <c r="A203" s="220"/>
      <c r="B203" s="103" t="s">
        <v>3</v>
      </c>
      <c r="C203" s="25"/>
      <c r="D203" s="31"/>
      <c r="E203" s="31"/>
      <c r="F203" s="31"/>
      <c r="G203" s="31"/>
      <c r="H203" s="31"/>
      <c r="I203" s="79"/>
      <c r="J203"/>
    </row>
    <row r="204" spans="1:86" ht="25.5" x14ac:dyDescent="0.2">
      <c r="A204" s="154"/>
      <c r="B204" s="108" t="s">
        <v>86</v>
      </c>
      <c r="C204" s="22" t="s">
        <v>35</v>
      </c>
      <c r="D204" s="31">
        <v>50</v>
      </c>
      <c r="E204" s="1">
        <v>0.72499999999999998</v>
      </c>
      <c r="F204" s="1">
        <v>3</v>
      </c>
      <c r="G204" s="1">
        <v>4.2</v>
      </c>
      <c r="H204" s="1">
        <v>47</v>
      </c>
      <c r="I204" s="81">
        <v>1</v>
      </c>
      <c r="J204"/>
    </row>
    <row r="205" spans="1:86" ht="16.5" customHeight="1" x14ac:dyDescent="0.2">
      <c r="A205" s="192"/>
      <c r="B205" s="96" t="s">
        <v>63</v>
      </c>
      <c r="C205" s="23" t="s">
        <v>14</v>
      </c>
      <c r="D205" s="60">
        <v>180</v>
      </c>
      <c r="E205" s="61">
        <v>8.1</v>
      </c>
      <c r="F205" s="61">
        <v>4.5990000000000002</v>
      </c>
      <c r="G205" s="61">
        <v>10.53</v>
      </c>
      <c r="H205" s="61">
        <v>117</v>
      </c>
      <c r="I205" s="157">
        <v>113</v>
      </c>
      <c r="J205"/>
    </row>
    <row r="206" spans="1:86" x14ac:dyDescent="0.2">
      <c r="A206" s="218"/>
      <c r="B206" s="88" t="s">
        <v>49</v>
      </c>
      <c r="C206" s="7" t="s">
        <v>14</v>
      </c>
      <c r="D206" s="141">
        <v>70</v>
      </c>
      <c r="E206" s="13">
        <v>13.222222222222221</v>
      </c>
      <c r="F206" s="13">
        <v>3.8888888888888888</v>
      </c>
      <c r="G206" s="13">
        <v>10.888888888888889</v>
      </c>
      <c r="H206" s="13">
        <v>134.55555555555554</v>
      </c>
      <c r="I206" s="150">
        <v>357</v>
      </c>
      <c r="J206"/>
    </row>
    <row r="207" spans="1:86" x14ac:dyDescent="0.2">
      <c r="A207" s="218"/>
      <c r="B207" s="107" t="s">
        <v>57</v>
      </c>
      <c r="C207" s="8" t="s">
        <v>14</v>
      </c>
      <c r="D207" s="31">
        <v>130</v>
      </c>
      <c r="E207" s="13">
        <v>3.4666666666666668</v>
      </c>
      <c r="F207" s="13">
        <v>2.2533333333333334</v>
      </c>
      <c r="G207" s="13">
        <v>30.333333333333332</v>
      </c>
      <c r="H207" s="13">
        <v>157.73333333333332</v>
      </c>
      <c r="I207" s="150">
        <v>241</v>
      </c>
      <c r="J207"/>
    </row>
    <row r="208" spans="1:86" x14ac:dyDescent="0.2">
      <c r="A208" s="218"/>
      <c r="B208" s="97" t="s">
        <v>41</v>
      </c>
      <c r="C208" s="8" t="s">
        <v>14</v>
      </c>
      <c r="D208" s="31">
        <v>180</v>
      </c>
      <c r="E208" s="1">
        <v>0.54</v>
      </c>
      <c r="F208" s="1">
        <v>0</v>
      </c>
      <c r="G208" s="1">
        <v>18.090000000000003</v>
      </c>
      <c r="H208" s="1">
        <v>75.599999999999994</v>
      </c>
      <c r="I208" s="79">
        <v>495</v>
      </c>
      <c r="J208"/>
    </row>
    <row r="209" spans="1:34" x14ac:dyDescent="0.2">
      <c r="A209" s="218"/>
      <c r="B209" s="97" t="s">
        <v>15</v>
      </c>
      <c r="C209" s="7" t="s">
        <v>14</v>
      </c>
      <c r="D209" s="31">
        <v>20</v>
      </c>
      <c r="E209" s="1">
        <v>1.32</v>
      </c>
      <c r="F209" s="1">
        <v>0.23999999999999996</v>
      </c>
      <c r="G209" s="1">
        <v>6.8</v>
      </c>
      <c r="H209" s="1">
        <v>36.200000000000003</v>
      </c>
      <c r="I209" s="158">
        <v>110</v>
      </c>
      <c r="J209"/>
    </row>
    <row r="210" spans="1:34" x14ac:dyDescent="0.2">
      <c r="A210" s="218"/>
      <c r="B210" s="97" t="s">
        <v>28</v>
      </c>
      <c r="C210" s="8" t="s">
        <v>14</v>
      </c>
      <c r="D210" s="31">
        <v>20</v>
      </c>
      <c r="E210" s="1">
        <v>1.5</v>
      </c>
      <c r="F210" s="1">
        <v>0.57999999999999996</v>
      </c>
      <c r="G210" s="1">
        <v>10.28</v>
      </c>
      <c r="H210" s="1">
        <v>52.4</v>
      </c>
      <c r="I210" s="159">
        <v>111</v>
      </c>
      <c r="J210"/>
    </row>
    <row r="211" spans="1:34" x14ac:dyDescent="0.2">
      <c r="A211" s="218"/>
      <c r="B211" s="98" t="s">
        <v>11</v>
      </c>
      <c r="C211" s="8"/>
      <c r="D211" s="25">
        <f>SUM(D204:D210)</f>
        <v>650</v>
      </c>
      <c r="E211" s="5">
        <f>SUM(E204:E210)</f>
        <v>28.873888888888885</v>
      </c>
      <c r="F211" s="5">
        <f>SUM(F204:F210)</f>
        <v>14.561222222222224</v>
      </c>
      <c r="G211" s="5">
        <f>SUM(G204:G210)</f>
        <v>91.12222222222222</v>
      </c>
      <c r="H211" s="5">
        <f>SUM(H204:H210)</f>
        <v>620.48888888888894</v>
      </c>
      <c r="I211" s="80"/>
      <c r="J211"/>
    </row>
    <row r="212" spans="1:34" x14ac:dyDescent="0.2">
      <c r="A212" s="192"/>
      <c r="B212" s="25" t="s">
        <v>52</v>
      </c>
      <c r="C212" s="8"/>
      <c r="D212" s="12"/>
      <c r="E212" s="5"/>
      <c r="F212" s="5"/>
      <c r="G212" s="5"/>
      <c r="H212" s="5"/>
      <c r="I212" s="80"/>
      <c r="J212"/>
    </row>
    <row r="213" spans="1:34" ht="13.5" customHeight="1" x14ac:dyDescent="0.2">
      <c r="A213" s="192"/>
      <c r="B213" s="104" t="s">
        <v>39</v>
      </c>
      <c r="C213" s="23" t="s">
        <v>14</v>
      </c>
      <c r="D213" s="31">
        <v>150</v>
      </c>
      <c r="E213" s="13">
        <v>8.867647058823529</v>
      </c>
      <c r="F213" s="13">
        <v>7.5882352941176467</v>
      </c>
      <c r="G213" s="13">
        <v>23.382352941176471</v>
      </c>
      <c r="H213" s="13">
        <v>296.47058823529414</v>
      </c>
      <c r="I213" s="80">
        <v>259</v>
      </c>
      <c r="J213"/>
    </row>
    <row r="214" spans="1:34" ht="13.7" customHeight="1" x14ac:dyDescent="0.2">
      <c r="A214" s="192"/>
      <c r="B214" s="105" t="s">
        <v>110</v>
      </c>
      <c r="C214" s="7" t="s">
        <v>14</v>
      </c>
      <c r="D214" s="144">
        <v>100</v>
      </c>
      <c r="E214" s="68">
        <v>0.9</v>
      </c>
      <c r="F214" s="68">
        <v>0.2</v>
      </c>
      <c r="G214" s="68">
        <v>8.1</v>
      </c>
      <c r="H214" s="68">
        <v>49.2</v>
      </c>
      <c r="I214" s="162">
        <v>82</v>
      </c>
      <c r="J214"/>
    </row>
    <row r="215" spans="1:34" x14ac:dyDescent="0.2">
      <c r="A215" s="192"/>
      <c r="B215" s="183" t="s">
        <v>1</v>
      </c>
      <c r="C215" s="7" t="s">
        <v>14</v>
      </c>
      <c r="D215" s="75">
        <v>180</v>
      </c>
      <c r="E215" s="184">
        <v>0.08</v>
      </c>
      <c r="F215" s="184">
        <v>0</v>
      </c>
      <c r="G215" s="184">
        <v>12.15</v>
      </c>
      <c r="H215" s="184">
        <v>48.6</v>
      </c>
      <c r="I215" s="115">
        <v>457</v>
      </c>
      <c r="J215"/>
    </row>
    <row r="216" spans="1:34" x14ac:dyDescent="0.2">
      <c r="A216" s="192"/>
      <c r="B216" s="3" t="s">
        <v>53</v>
      </c>
      <c r="C216" s="25" t="s">
        <v>14</v>
      </c>
      <c r="D216" s="56">
        <f>SUM(D213:D215)</f>
        <v>430</v>
      </c>
      <c r="E216" s="5">
        <f>SUM(E213:E215)</f>
        <v>9.8476470588235294</v>
      </c>
      <c r="F216" s="5">
        <f>SUM(F213:F215)</f>
        <v>7.7882352941176469</v>
      </c>
      <c r="G216" s="5">
        <f>SUM(G213:G215)</f>
        <v>43.632352941176471</v>
      </c>
      <c r="H216" s="5">
        <f>SUM(H213:H215)</f>
        <v>394.27058823529416</v>
      </c>
      <c r="I216" s="80"/>
      <c r="J216"/>
    </row>
    <row r="217" spans="1:34" x14ac:dyDescent="0.2">
      <c r="A217" s="165"/>
      <c r="B217" s="99" t="s">
        <v>12</v>
      </c>
      <c r="C217" s="25"/>
      <c r="D217" s="5"/>
      <c r="E217" s="5">
        <f>E200+E202+E211+E216</f>
        <v>53.639535947712417</v>
      </c>
      <c r="F217" s="5">
        <f t="shared" ref="F217:H217" si="9">F200+F202+F211+F216</f>
        <v>39.538457516339868</v>
      </c>
      <c r="G217" s="5">
        <f t="shared" si="9"/>
        <v>194.97857516339869</v>
      </c>
      <c r="H217" s="5">
        <f t="shared" si="9"/>
        <v>1471.044477124183</v>
      </c>
      <c r="I217" s="169"/>
      <c r="J217"/>
    </row>
    <row r="218" spans="1:34" s="28" customFormat="1" x14ac:dyDescent="0.2">
      <c r="A218" s="148" t="s">
        <v>24</v>
      </c>
      <c r="B218" s="26" t="s">
        <v>0</v>
      </c>
      <c r="C218" s="26"/>
      <c r="D218" s="27"/>
      <c r="E218" s="27"/>
      <c r="F218" s="27"/>
      <c r="G218" s="27"/>
      <c r="H218" s="27"/>
      <c r="I218" s="167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</row>
    <row r="219" spans="1:34" s="32" customFormat="1" x14ac:dyDescent="0.2">
      <c r="A219" s="170"/>
      <c r="B219" s="96" t="s">
        <v>45</v>
      </c>
      <c r="C219" s="7" t="s">
        <v>14</v>
      </c>
      <c r="D219" s="141">
        <v>180</v>
      </c>
      <c r="E219" s="13">
        <v>5.2</v>
      </c>
      <c r="F219" s="13">
        <v>5.7</v>
      </c>
      <c r="G219" s="13">
        <v>32.4</v>
      </c>
      <c r="H219" s="13">
        <v>208.43</v>
      </c>
      <c r="I219" s="150">
        <v>217</v>
      </c>
      <c r="J219"/>
      <c r="K219"/>
      <c r="L219" s="96"/>
      <c r="M219" s="8"/>
      <c r="N219" s="31"/>
      <c r="O219" s="1"/>
      <c r="P219" s="1"/>
      <c r="Q219" s="1"/>
      <c r="R219" s="1"/>
      <c r="S219" s="89"/>
      <c r="T219"/>
      <c r="U219"/>
      <c r="V219"/>
      <c r="W219"/>
      <c r="X219"/>
      <c r="Y219"/>
      <c r="Z219"/>
      <c r="AA219"/>
      <c r="AB219" s="110"/>
    </row>
    <row r="220" spans="1:34" x14ac:dyDescent="0.2">
      <c r="A220" s="170"/>
      <c r="B220" s="104" t="s">
        <v>56</v>
      </c>
      <c r="C220" s="31" t="s">
        <v>14</v>
      </c>
      <c r="D220" s="31">
        <v>200</v>
      </c>
      <c r="E220" s="13">
        <v>0.3</v>
      </c>
      <c r="F220" s="13">
        <v>0.1</v>
      </c>
      <c r="G220" s="13">
        <v>9.5</v>
      </c>
      <c r="H220" s="13">
        <v>40</v>
      </c>
      <c r="I220" s="162">
        <v>459</v>
      </c>
      <c r="J220"/>
    </row>
    <row r="221" spans="1:34" x14ac:dyDescent="0.2">
      <c r="A221" s="170"/>
      <c r="B221" s="92" t="s">
        <v>44</v>
      </c>
      <c r="C221" s="43" t="s">
        <v>14</v>
      </c>
      <c r="D221" s="201">
        <v>5</v>
      </c>
      <c r="E221" s="1">
        <v>0.04</v>
      </c>
      <c r="F221" s="1">
        <v>3.6</v>
      </c>
      <c r="G221" s="1">
        <v>7.0000000000000007E-2</v>
      </c>
      <c r="H221" s="1">
        <v>36.6</v>
      </c>
      <c r="I221" s="162">
        <v>79</v>
      </c>
      <c r="J221"/>
    </row>
    <row r="222" spans="1:34" x14ac:dyDescent="0.2">
      <c r="A222" s="218"/>
      <c r="B222" s="92" t="s">
        <v>28</v>
      </c>
      <c r="C222" s="8" t="s">
        <v>14</v>
      </c>
      <c r="D222" s="31">
        <v>20</v>
      </c>
      <c r="E222" s="1">
        <v>1.5</v>
      </c>
      <c r="F222" s="1">
        <v>0.57999999999999996</v>
      </c>
      <c r="G222" s="1">
        <v>10.28</v>
      </c>
      <c r="H222" s="1">
        <v>52.4</v>
      </c>
      <c r="I222" s="79">
        <v>111</v>
      </c>
      <c r="J222"/>
    </row>
    <row r="223" spans="1:34" x14ac:dyDescent="0.2">
      <c r="A223" s="218"/>
      <c r="B223" s="92" t="s">
        <v>111</v>
      </c>
      <c r="C223" s="43"/>
      <c r="D223" s="36">
        <v>30</v>
      </c>
      <c r="E223" s="1">
        <v>2.25</v>
      </c>
      <c r="F223" s="1">
        <v>2.94</v>
      </c>
      <c r="G223" s="1">
        <v>22.32</v>
      </c>
      <c r="H223" s="1">
        <v>124.5</v>
      </c>
      <c r="I223" s="162" t="s">
        <v>70</v>
      </c>
      <c r="J223"/>
    </row>
    <row r="224" spans="1:34" x14ac:dyDescent="0.2">
      <c r="A224" s="218"/>
      <c r="B224" s="94" t="s">
        <v>2</v>
      </c>
      <c r="C224" s="8"/>
      <c r="D224" s="25">
        <f>SUM(D219:D223)</f>
        <v>435</v>
      </c>
      <c r="E224" s="25">
        <f t="shared" ref="E224:H224" si="10">SUM(E219:E223)</f>
        <v>9.2899999999999991</v>
      </c>
      <c r="F224" s="25">
        <f t="shared" si="10"/>
        <v>12.92</v>
      </c>
      <c r="G224" s="25">
        <f t="shared" si="10"/>
        <v>74.569999999999993</v>
      </c>
      <c r="H224" s="5">
        <f>SUM(H219:H223)</f>
        <v>461.93</v>
      </c>
      <c r="I224" s="80"/>
      <c r="J224"/>
    </row>
    <row r="225" spans="1:10" x14ac:dyDescent="0.2">
      <c r="A225" s="218"/>
      <c r="B225" s="95" t="s">
        <v>72</v>
      </c>
      <c r="C225" s="8"/>
      <c r="D225" s="25"/>
      <c r="E225" s="5"/>
      <c r="F225" s="5"/>
      <c r="G225" s="5"/>
      <c r="H225" s="5"/>
      <c r="I225" s="80"/>
      <c r="J225"/>
    </row>
    <row r="226" spans="1:10" x14ac:dyDescent="0.2">
      <c r="A226" s="218"/>
      <c r="B226" s="114" t="s">
        <v>69</v>
      </c>
      <c r="C226" s="43" t="s">
        <v>14</v>
      </c>
      <c r="D226" s="31">
        <v>100</v>
      </c>
      <c r="E226" s="143">
        <v>0.5</v>
      </c>
      <c r="F226" s="143">
        <v>0.1</v>
      </c>
      <c r="G226" s="143">
        <v>10.1</v>
      </c>
      <c r="H226" s="143">
        <v>44.05</v>
      </c>
      <c r="I226" s="79">
        <v>501</v>
      </c>
      <c r="J226"/>
    </row>
    <row r="227" spans="1:10" x14ac:dyDescent="0.2">
      <c r="A227" s="218"/>
      <c r="B227" s="103" t="s">
        <v>3</v>
      </c>
      <c r="C227" s="8"/>
      <c r="D227" s="17"/>
      <c r="E227" s="17"/>
      <c r="F227" s="17"/>
      <c r="G227" s="17"/>
      <c r="H227" s="17"/>
      <c r="I227" s="171"/>
      <c r="J227"/>
    </row>
    <row r="228" spans="1:10" ht="25.5" x14ac:dyDescent="0.2">
      <c r="A228" s="218"/>
      <c r="B228" s="128" t="s">
        <v>87</v>
      </c>
      <c r="C228" s="142" t="s">
        <v>14</v>
      </c>
      <c r="D228" s="141">
        <v>50</v>
      </c>
      <c r="E228" s="139">
        <v>0.33333333333333331</v>
      </c>
      <c r="F228" s="139">
        <v>0.05</v>
      </c>
      <c r="G228" s="139">
        <v>0.94999999999999984</v>
      </c>
      <c r="H228" s="139">
        <v>5.5</v>
      </c>
      <c r="I228" s="150">
        <v>148</v>
      </c>
      <c r="J228"/>
    </row>
    <row r="229" spans="1:10" ht="25.5" x14ac:dyDescent="0.2">
      <c r="A229" s="154"/>
      <c r="B229" s="96" t="s">
        <v>65</v>
      </c>
      <c r="C229" s="43" t="s">
        <v>14</v>
      </c>
      <c r="D229" s="31">
        <v>180</v>
      </c>
      <c r="E229" s="1">
        <v>15.659999999999998</v>
      </c>
      <c r="F229" s="1">
        <v>5.76</v>
      </c>
      <c r="G229" s="1">
        <v>2.7809999999999997</v>
      </c>
      <c r="H229" s="1">
        <v>122.4</v>
      </c>
      <c r="I229" s="79">
        <v>104</v>
      </c>
      <c r="J229"/>
    </row>
    <row r="230" spans="1:10" x14ac:dyDescent="0.2">
      <c r="A230" s="154"/>
      <c r="B230" s="246" t="s">
        <v>116</v>
      </c>
      <c r="C230" s="129" t="s">
        <v>14</v>
      </c>
      <c r="D230" s="141">
        <v>70</v>
      </c>
      <c r="E230" s="13">
        <v>12.31</v>
      </c>
      <c r="F230" s="13">
        <v>12.86</v>
      </c>
      <c r="G230" s="13">
        <v>10.67</v>
      </c>
      <c r="H230" s="13">
        <v>211.76</v>
      </c>
      <c r="I230" s="150">
        <v>347</v>
      </c>
      <c r="J230"/>
    </row>
    <row r="231" spans="1:10" x14ac:dyDescent="0.2">
      <c r="A231" s="218"/>
      <c r="B231" s="97" t="s">
        <v>42</v>
      </c>
      <c r="C231" s="8" t="s">
        <v>14</v>
      </c>
      <c r="D231" s="31">
        <v>130</v>
      </c>
      <c r="E231" s="1">
        <v>3.51</v>
      </c>
      <c r="F231" s="1">
        <v>5.2</v>
      </c>
      <c r="G231" s="1">
        <v>7.54</v>
      </c>
      <c r="H231" s="1">
        <v>139.53333333333333</v>
      </c>
      <c r="I231" s="79">
        <v>377</v>
      </c>
      <c r="J231"/>
    </row>
    <row r="232" spans="1:10" x14ac:dyDescent="0.2">
      <c r="A232" s="218"/>
      <c r="B232" s="106" t="s">
        <v>69</v>
      </c>
      <c r="C232" s="23" t="s">
        <v>14</v>
      </c>
      <c r="D232" s="31">
        <v>180</v>
      </c>
      <c r="E232" s="11">
        <v>0.18</v>
      </c>
      <c r="F232" s="11">
        <v>0</v>
      </c>
      <c r="G232" s="11">
        <v>21.6</v>
      </c>
      <c r="H232" s="1">
        <v>90</v>
      </c>
      <c r="I232" s="79">
        <v>501</v>
      </c>
      <c r="J232"/>
    </row>
    <row r="233" spans="1:10" x14ac:dyDescent="0.2">
      <c r="A233" s="218"/>
      <c r="B233" s="97" t="s">
        <v>15</v>
      </c>
      <c r="C233" s="7" t="s">
        <v>14</v>
      </c>
      <c r="D233" s="31">
        <v>20</v>
      </c>
      <c r="E233" s="1">
        <v>1.32</v>
      </c>
      <c r="F233" s="1">
        <v>0.23999999999999996</v>
      </c>
      <c r="G233" s="1">
        <v>6.8</v>
      </c>
      <c r="H233" s="1">
        <v>36.200000000000003</v>
      </c>
      <c r="I233" s="158">
        <v>110</v>
      </c>
      <c r="J233"/>
    </row>
    <row r="234" spans="1:10" x14ac:dyDescent="0.2">
      <c r="A234" s="218"/>
      <c r="B234" s="97" t="s">
        <v>28</v>
      </c>
      <c r="C234" s="8" t="s">
        <v>14</v>
      </c>
      <c r="D234" s="31">
        <v>20</v>
      </c>
      <c r="E234" s="1">
        <v>1.5</v>
      </c>
      <c r="F234" s="1">
        <v>0.57999999999999996</v>
      </c>
      <c r="G234" s="1">
        <v>10.28</v>
      </c>
      <c r="H234" s="1">
        <v>52.4</v>
      </c>
      <c r="I234" s="159">
        <v>111</v>
      </c>
      <c r="J234"/>
    </row>
    <row r="235" spans="1:10" x14ac:dyDescent="0.2">
      <c r="A235" s="218"/>
      <c r="B235" s="98" t="s">
        <v>11</v>
      </c>
      <c r="C235" s="8"/>
      <c r="D235" s="25">
        <f>SUM(D228:D234)</f>
        <v>650</v>
      </c>
      <c r="E235" s="5">
        <f>SUM(E228:E234)</f>
        <v>34.813333333333333</v>
      </c>
      <c r="F235" s="5">
        <f>SUM(F228:F234)</f>
        <v>24.689999999999994</v>
      </c>
      <c r="G235" s="5">
        <f>SUM(G228:G234)</f>
        <v>60.620999999999995</v>
      </c>
      <c r="H235" s="5">
        <f>SUM(H228:H234)</f>
        <v>657.79333333333329</v>
      </c>
      <c r="I235" s="80"/>
      <c r="J235"/>
    </row>
    <row r="236" spans="1:10" x14ac:dyDescent="0.2">
      <c r="A236" s="218"/>
      <c r="B236" s="6" t="s">
        <v>52</v>
      </c>
      <c r="C236" s="43"/>
      <c r="D236" s="56"/>
      <c r="E236" s="5"/>
      <c r="F236" s="5"/>
      <c r="G236" s="5"/>
      <c r="H236" s="5"/>
      <c r="I236" s="80"/>
      <c r="J236"/>
    </row>
    <row r="237" spans="1:10" x14ac:dyDescent="0.2">
      <c r="A237" s="218"/>
      <c r="B237" s="97" t="s">
        <v>80</v>
      </c>
      <c r="C237" s="8" t="s">
        <v>14</v>
      </c>
      <c r="D237" s="31">
        <v>170</v>
      </c>
      <c r="E237" s="1">
        <v>5.74</v>
      </c>
      <c r="F237" s="1">
        <v>12.03</v>
      </c>
      <c r="G237" s="1">
        <v>155.5</v>
      </c>
      <c r="H237" s="1">
        <v>427.33</v>
      </c>
      <c r="I237" s="80">
        <v>530</v>
      </c>
      <c r="J237"/>
    </row>
    <row r="238" spans="1:10" x14ac:dyDescent="0.2">
      <c r="A238" s="218"/>
      <c r="B238" s="105" t="s">
        <v>112</v>
      </c>
      <c r="C238" s="8" t="s">
        <v>14</v>
      </c>
      <c r="D238" s="36">
        <v>100</v>
      </c>
      <c r="E238" s="1">
        <v>0.9</v>
      </c>
      <c r="F238" s="1">
        <v>0.2</v>
      </c>
      <c r="G238" s="1">
        <v>8.1</v>
      </c>
      <c r="H238" s="1">
        <v>49.2</v>
      </c>
      <c r="I238" s="80">
        <v>82</v>
      </c>
      <c r="J238"/>
    </row>
    <row r="239" spans="1:10" x14ac:dyDescent="0.2">
      <c r="A239" s="218"/>
      <c r="B239" s="183" t="s">
        <v>1</v>
      </c>
      <c r="C239" s="7" t="s">
        <v>14</v>
      </c>
      <c r="D239" s="75">
        <v>180</v>
      </c>
      <c r="E239" s="184">
        <v>0.08</v>
      </c>
      <c r="F239" s="184">
        <v>0</v>
      </c>
      <c r="G239" s="184">
        <v>12.15</v>
      </c>
      <c r="H239" s="184">
        <v>48.6</v>
      </c>
      <c r="I239" s="115">
        <v>457</v>
      </c>
      <c r="J239"/>
    </row>
    <row r="240" spans="1:10" x14ac:dyDescent="0.2">
      <c r="A240" s="218"/>
      <c r="B240" s="3" t="s">
        <v>53</v>
      </c>
      <c r="C240" s="25"/>
      <c r="D240" s="56">
        <f>SUM(D237:D239)</f>
        <v>450</v>
      </c>
      <c r="E240" s="5">
        <f>SUM(E237:E239)</f>
        <v>6.7200000000000006</v>
      </c>
      <c r="F240" s="5">
        <f>SUM(F237:F239)</f>
        <v>12.229999999999999</v>
      </c>
      <c r="G240" s="5">
        <f>SUM(G237:G239)</f>
        <v>175.75</v>
      </c>
      <c r="H240" s="5">
        <f>SUM(H237:H239)</f>
        <v>525.13</v>
      </c>
      <c r="I240" s="80"/>
      <c r="J240"/>
    </row>
    <row r="241" spans="1:34" x14ac:dyDescent="0.2">
      <c r="A241" s="218"/>
      <c r="B241" s="99" t="s">
        <v>12</v>
      </c>
      <c r="C241" s="3"/>
      <c r="D241" s="5"/>
      <c r="E241" s="5">
        <f>E224+E226+E235+E240</f>
        <v>51.323333333333331</v>
      </c>
      <c r="F241" s="5">
        <f t="shared" ref="F241:H241" si="11">F224+F226+F235+F240</f>
        <v>49.939999999999991</v>
      </c>
      <c r="G241" s="5">
        <f t="shared" si="11"/>
        <v>321.041</v>
      </c>
      <c r="H241" s="5">
        <f t="shared" si="11"/>
        <v>1688.9033333333332</v>
      </c>
      <c r="I241" s="169"/>
      <c r="J241"/>
    </row>
    <row r="242" spans="1:34" x14ac:dyDescent="0.2">
      <c r="A242" s="192"/>
      <c r="B242" s="3" t="s">
        <v>78</v>
      </c>
      <c r="C242" s="32"/>
      <c r="D242" s="32"/>
      <c r="E242" s="147">
        <f>E30+E53+E77+E100+E124+E148+E171+E195+E217+E241</f>
        <v>535.00618300653605</v>
      </c>
      <c r="F242" s="147">
        <f>F30+F53+F77+F100+F124+F148+F171+F195+F217+F241</f>
        <v>516.48969281045743</v>
      </c>
      <c r="G242" s="147">
        <f>G30+G53+G77+G100+G124+G148+G171+G195+G217+G241</f>
        <v>2449.9455893511877</v>
      </c>
      <c r="H242" s="147">
        <f>H30+H53+H77+H100+H124+H148+H171+H195+H217+H241</f>
        <v>15797.58109245975</v>
      </c>
      <c r="I242" s="175"/>
      <c r="J242" s="146"/>
      <c r="K242" s="145"/>
      <c r="L242" s="145"/>
      <c r="M242" s="145"/>
    </row>
    <row r="243" spans="1:34" ht="13.5" thickBot="1" x14ac:dyDescent="0.25">
      <c r="A243" s="178"/>
      <c r="B243" s="179" t="s">
        <v>79</v>
      </c>
      <c r="C243" s="180"/>
      <c r="D243" s="180"/>
      <c r="E243" s="181">
        <f>E242/10</f>
        <v>53.500618300653606</v>
      </c>
      <c r="F243" s="181">
        <f t="shared" ref="F243:H243" si="12">F242/10</f>
        <v>51.648969281045744</v>
      </c>
      <c r="G243" s="181">
        <f t="shared" si="12"/>
        <v>244.99455893511876</v>
      </c>
      <c r="H243" s="181">
        <f t="shared" si="12"/>
        <v>1579.758109245975</v>
      </c>
      <c r="I243" s="182"/>
      <c r="J243"/>
    </row>
    <row r="244" spans="1:34" x14ac:dyDescent="0.2">
      <c r="A244" s="88"/>
      <c r="J244"/>
    </row>
    <row r="245" spans="1:34" x14ac:dyDescent="0.2">
      <c r="A245" s="69"/>
      <c r="J245"/>
    </row>
    <row r="246" spans="1:34" x14ac:dyDescent="0.2">
      <c r="E246" s="33"/>
      <c r="J246"/>
    </row>
    <row r="247" spans="1:34" x14ac:dyDescent="0.2">
      <c r="J247"/>
    </row>
    <row r="248" spans="1:34" s="28" customFormat="1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</row>
    <row r="249" spans="1:34" x14ac:dyDescent="0.2">
      <c r="A249" s="82"/>
      <c r="E249" t="s">
        <v>31</v>
      </c>
      <c r="J249"/>
    </row>
    <row r="250" spans="1:34" x14ac:dyDescent="0.2">
      <c r="A250" s="82"/>
      <c r="J250"/>
    </row>
    <row r="251" spans="1:34" x14ac:dyDescent="0.2">
      <c r="A251" s="82"/>
      <c r="J251"/>
    </row>
    <row r="252" spans="1:34" x14ac:dyDescent="0.2">
      <c r="J252"/>
    </row>
    <row r="253" spans="1:34" x14ac:dyDescent="0.2">
      <c r="J253"/>
    </row>
    <row r="254" spans="1:34" x14ac:dyDescent="0.2">
      <c r="J254"/>
    </row>
    <row r="255" spans="1:34" x14ac:dyDescent="0.2">
      <c r="J255"/>
    </row>
    <row r="256" spans="1:34" x14ac:dyDescent="0.2">
      <c r="J256"/>
    </row>
    <row r="257" spans="1:34" x14ac:dyDescent="0.2">
      <c r="J257"/>
    </row>
    <row r="258" spans="1:34" x14ac:dyDescent="0.2">
      <c r="J258"/>
    </row>
    <row r="259" spans="1:34" x14ac:dyDescent="0.2">
      <c r="J259"/>
    </row>
    <row r="260" spans="1:34" x14ac:dyDescent="0.2">
      <c r="J260"/>
    </row>
    <row r="261" spans="1:34" x14ac:dyDescent="0.2">
      <c r="J261"/>
    </row>
    <row r="262" spans="1:34" x14ac:dyDescent="0.2">
      <c r="J262"/>
    </row>
    <row r="263" spans="1:34" x14ac:dyDescent="0.2">
      <c r="J263"/>
    </row>
    <row r="264" spans="1:34" x14ac:dyDescent="0.2">
      <c r="J264"/>
    </row>
    <row r="265" spans="1:34" x14ac:dyDescent="0.2">
      <c r="J265"/>
    </row>
    <row r="266" spans="1:34" x14ac:dyDescent="0.2">
      <c r="J266"/>
    </row>
    <row r="267" spans="1:34" x14ac:dyDescent="0.2">
      <c r="J267"/>
    </row>
    <row r="268" spans="1:34" x14ac:dyDescent="0.2">
      <c r="J268"/>
    </row>
    <row r="269" spans="1:34" s="28" customFormat="1" x14ac:dyDescent="0.2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</row>
    <row r="270" spans="1:34" x14ac:dyDescent="0.2">
      <c r="J270"/>
    </row>
    <row r="271" spans="1:34" x14ac:dyDescent="0.2">
      <c r="J271"/>
    </row>
    <row r="272" spans="1:34" x14ac:dyDescent="0.2">
      <c r="J272"/>
    </row>
    <row r="273" spans="10:10" x14ac:dyDescent="0.2">
      <c r="J273"/>
    </row>
    <row r="274" spans="10:10" x14ac:dyDescent="0.2">
      <c r="J274"/>
    </row>
    <row r="275" spans="10:10" x14ac:dyDescent="0.2">
      <c r="J275"/>
    </row>
    <row r="276" spans="10:10" x14ac:dyDescent="0.2">
      <c r="J276"/>
    </row>
    <row r="277" spans="10:10" x14ac:dyDescent="0.2">
      <c r="J277"/>
    </row>
    <row r="278" spans="10:10" x14ac:dyDescent="0.2">
      <c r="J278"/>
    </row>
    <row r="279" spans="10:10" x14ac:dyDescent="0.2">
      <c r="J279"/>
    </row>
    <row r="280" spans="10:10" x14ac:dyDescent="0.2">
      <c r="J280"/>
    </row>
    <row r="281" spans="10:10" x14ac:dyDescent="0.2">
      <c r="J281"/>
    </row>
    <row r="282" spans="10:10" x14ac:dyDescent="0.2">
      <c r="J282"/>
    </row>
    <row r="283" spans="10:10" x14ac:dyDescent="0.2">
      <c r="J283"/>
    </row>
    <row r="284" spans="10:10" x14ac:dyDescent="0.2">
      <c r="J284"/>
    </row>
    <row r="285" spans="10:10" x14ac:dyDescent="0.2">
      <c r="J285"/>
    </row>
    <row r="286" spans="10:10" x14ac:dyDescent="0.2">
      <c r="J286"/>
    </row>
    <row r="287" spans="10:10" x14ac:dyDescent="0.2">
      <c r="J287"/>
    </row>
    <row r="288" spans="10:10" x14ac:dyDescent="0.2">
      <c r="J288"/>
    </row>
    <row r="289" spans="10:10" x14ac:dyDescent="0.2">
      <c r="J289"/>
    </row>
    <row r="290" spans="10:10" x14ac:dyDescent="0.2">
      <c r="J290"/>
    </row>
    <row r="291" spans="10:10" x14ac:dyDescent="0.2">
      <c r="J291"/>
    </row>
    <row r="292" spans="10:10" x14ac:dyDescent="0.2">
      <c r="J292"/>
    </row>
    <row r="293" spans="10:10" x14ac:dyDescent="0.2">
      <c r="J293"/>
    </row>
    <row r="294" spans="10:10" x14ac:dyDescent="0.2">
      <c r="J294"/>
    </row>
    <row r="295" spans="10:10" x14ac:dyDescent="0.2">
      <c r="J295"/>
    </row>
  </sheetData>
  <mergeCells count="27">
    <mergeCell ref="A2:I2"/>
    <mergeCell ref="E5:G5"/>
    <mergeCell ref="H5:H6"/>
    <mergeCell ref="A5:A6"/>
    <mergeCell ref="B5:B6"/>
    <mergeCell ref="C5:D6"/>
    <mergeCell ref="I5:I6"/>
    <mergeCell ref="A4:I4"/>
    <mergeCell ref="A80:A82"/>
    <mergeCell ref="A128:A133"/>
    <mergeCell ref="A136:A141"/>
    <mergeCell ref="A206:A211"/>
    <mergeCell ref="A113:A118"/>
    <mergeCell ref="A88:A93"/>
    <mergeCell ref="A104:A110"/>
    <mergeCell ref="A40:A45"/>
    <mergeCell ref="A56:A60"/>
    <mergeCell ref="A63:A70"/>
    <mergeCell ref="A8:A10"/>
    <mergeCell ref="A15:A20"/>
    <mergeCell ref="A32:A35"/>
    <mergeCell ref="A222:A228"/>
    <mergeCell ref="A231:A241"/>
    <mergeCell ref="A152:A157"/>
    <mergeCell ref="A161:A171"/>
    <mergeCell ref="A175:A182"/>
    <mergeCell ref="A198:A203"/>
  </mergeCells>
  <phoneticPr fontId="5" type="noConversion"/>
  <pageMargins left="0.25" right="0.25" top="0.75" bottom="0.75" header="0.3" footer="0.3"/>
  <pageSetup paperSize="9" scale="86" fitToHeight="0" orientation="portrait" r:id="rId1"/>
  <rowBreaks count="3" manualBreakCount="3">
    <brk id="60" max="8" man="1"/>
    <brk id="125" max="8" man="1"/>
    <brk id="191" max="8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3"/>
  <sheetViews>
    <sheetView workbookViewId="0">
      <selection activeCell="P12" sqref="P12"/>
    </sheetView>
  </sheetViews>
  <sheetFormatPr defaultRowHeight="12.75" x14ac:dyDescent="0.2"/>
  <cols>
    <col min="1" max="15" width="9.140625" style="204"/>
    <col min="16" max="16" width="13.140625" style="204" customWidth="1"/>
    <col min="17" max="16384" width="9.140625" style="204"/>
  </cols>
  <sheetData>
    <row r="1" spans="1:18" ht="15.75" x14ac:dyDescent="0.25">
      <c r="A1" s="203"/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</row>
    <row r="2" spans="1:18" ht="18.75" x14ac:dyDescent="0.3">
      <c r="A2" s="203" t="s">
        <v>88</v>
      </c>
      <c r="B2" s="205"/>
      <c r="C2" s="205"/>
      <c r="D2" s="205"/>
      <c r="E2" s="205"/>
      <c r="F2" s="205"/>
      <c r="G2" s="205"/>
      <c r="H2" s="206" t="s">
        <v>89</v>
      </c>
      <c r="I2" s="203"/>
      <c r="J2" s="203"/>
      <c r="K2" s="203"/>
      <c r="L2" s="206"/>
      <c r="M2" s="206"/>
      <c r="N2" s="206"/>
      <c r="O2" s="206"/>
      <c r="P2" s="206"/>
      <c r="Q2" s="206"/>
      <c r="R2" s="206"/>
    </row>
    <row r="3" spans="1:18" ht="18.75" x14ac:dyDescent="0.3">
      <c r="A3" s="203" t="s">
        <v>90</v>
      </c>
      <c r="B3" s="203"/>
      <c r="C3" s="203"/>
      <c r="D3" s="203"/>
      <c r="E3" s="203"/>
      <c r="F3" s="203"/>
      <c r="G3" s="203"/>
      <c r="H3" s="206" t="s">
        <v>91</v>
      </c>
      <c r="I3" s="203"/>
      <c r="J3" s="203"/>
      <c r="K3" s="203"/>
      <c r="L3" s="206"/>
      <c r="M3" s="206"/>
      <c r="N3" s="206"/>
      <c r="O3" s="206"/>
      <c r="P3" s="206"/>
      <c r="Q3" s="206"/>
      <c r="R3" s="206"/>
    </row>
    <row r="4" spans="1:18" ht="18.75" x14ac:dyDescent="0.3">
      <c r="A4" s="203" t="s">
        <v>90</v>
      </c>
      <c r="B4" s="203"/>
      <c r="C4" s="203"/>
      <c r="D4" s="203"/>
      <c r="E4" s="203"/>
      <c r="F4" s="203"/>
      <c r="G4" s="203"/>
      <c r="H4" s="206" t="s">
        <v>92</v>
      </c>
      <c r="I4" s="206"/>
      <c r="J4" s="206"/>
      <c r="K4" s="206"/>
      <c r="L4" s="206"/>
      <c r="M4" s="206"/>
      <c r="N4" s="206"/>
      <c r="O4" s="206"/>
      <c r="P4" s="206"/>
      <c r="Q4" s="206"/>
      <c r="R4" s="206"/>
    </row>
    <row r="5" spans="1:18" ht="15.75" x14ac:dyDescent="0.25">
      <c r="A5" s="203"/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</row>
    <row r="6" spans="1:18" ht="15.75" x14ac:dyDescent="0.25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</row>
    <row r="7" spans="1:18" ht="15.75" x14ac:dyDescent="0.25">
      <c r="A7" s="203"/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</row>
    <row r="8" spans="1:18" ht="15.75" x14ac:dyDescent="0.25">
      <c r="A8" s="203"/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</row>
    <row r="9" spans="1:18" ht="15.75" x14ac:dyDescent="0.25">
      <c r="A9" s="203"/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</row>
    <row r="10" spans="1:18" ht="30.75" x14ac:dyDescent="0.25">
      <c r="A10" s="203"/>
      <c r="B10" s="207"/>
      <c r="C10" s="207"/>
      <c r="D10" s="207"/>
      <c r="E10" s="207"/>
      <c r="F10" s="207"/>
      <c r="G10" s="207"/>
      <c r="H10" s="207"/>
      <c r="I10" s="207"/>
      <c r="J10" s="203"/>
      <c r="K10" s="203"/>
      <c r="L10" s="203"/>
      <c r="M10" s="203"/>
      <c r="N10" s="203"/>
      <c r="O10" s="203"/>
      <c r="P10" s="203"/>
      <c r="Q10" s="203"/>
      <c r="R10" s="203"/>
    </row>
    <row r="11" spans="1:18" ht="30.75" x14ac:dyDescent="0.4">
      <c r="A11" s="203"/>
      <c r="B11" s="208"/>
      <c r="C11" s="208"/>
      <c r="D11" s="208"/>
      <c r="E11" s="208"/>
      <c r="F11" s="208"/>
      <c r="G11" s="208"/>
      <c r="H11" s="208"/>
      <c r="I11" s="208"/>
      <c r="J11" s="203"/>
      <c r="K11" s="203"/>
      <c r="L11" s="203"/>
      <c r="M11" s="203"/>
      <c r="N11" s="203"/>
      <c r="O11" s="203"/>
      <c r="P11" s="203"/>
      <c r="Q11" s="203"/>
      <c r="R11" s="203"/>
    </row>
    <row r="12" spans="1:18" ht="166.5" customHeight="1" x14ac:dyDescent="0.4">
      <c r="A12" s="240" t="s">
        <v>93</v>
      </c>
      <c r="B12" s="240"/>
      <c r="C12" s="240"/>
      <c r="D12" s="240"/>
      <c r="E12" s="240"/>
      <c r="F12" s="240"/>
      <c r="G12" s="240"/>
      <c r="H12" s="240"/>
      <c r="I12" s="240"/>
      <c r="J12" s="240"/>
      <c r="K12" s="240"/>
      <c r="L12" s="203"/>
      <c r="M12" s="203"/>
      <c r="N12" s="203"/>
      <c r="O12" s="203"/>
      <c r="P12" s="203"/>
      <c r="Q12" s="203"/>
      <c r="R12" s="203"/>
    </row>
    <row r="13" spans="1:18" ht="30.75" x14ac:dyDescent="0.4">
      <c r="A13" s="203"/>
      <c r="B13" s="208"/>
      <c r="C13" s="208"/>
      <c r="D13" s="208"/>
      <c r="E13" s="208"/>
      <c r="F13" s="208"/>
      <c r="G13" s="208"/>
      <c r="H13" s="208"/>
      <c r="I13" s="208"/>
      <c r="J13" s="207"/>
      <c r="K13" s="207"/>
      <c r="L13" s="207"/>
      <c r="M13" s="207"/>
      <c r="N13" s="207"/>
      <c r="O13" s="207"/>
      <c r="P13" s="207"/>
      <c r="Q13" s="207"/>
      <c r="R13" s="207"/>
    </row>
    <row r="14" spans="1:18" ht="30.75" x14ac:dyDescent="0.4">
      <c r="A14" s="208"/>
      <c r="B14" s="203"/>
      <c r="C14" s="203"/>
      <c r="D14" s="203"/>
      <c r="E14" s="203"/>
      <c r="F14" s="203"/>
      <c r="G14" s="203"/>
      <c r="H14" s="203"/>
      <c r="I14" s="203"/>
      <c r="J14" s="208"/>
      <c r="K14" s="208"/>
      <c r="L14" s="208"/>
      <c r="M14" s="208"/>
      <c r="N14" s="208"/>
      <c r="O14" s="208"/>
      <c r="P14" s="208"/>
      <c r="Q14" s="208"/>
      <c r="R14" s="208"/>
    </row>
    <row r="15" spans="1:18" ht="30.75" x14ac:dyDescent="0.4">
      <c r="A15" s="208"/>
      <c r="B15" s="203"/>
      <c r="C15" s="203"/>
      <c r="D15" s="203"/>
      <c r="E15" s="203"/>
      <c r="F15" s="203"/>
      <c r="G15" s="203"/>
      <c r="H15" s="203"/>
      <c r="I15" s="203"/>
      <c r="J15" s="208"/>
      <c r="K15" s="208"/>
      <c r="L15" s="208"/>
      <c r="M15" s="208"/>
      <c r="N15" s="208"/>
      <c r="O15" s="208"/>
      <c r="P15" s="208"/>
      <c r="Q15" s="208"/>
      <c r="R15" s="208"/>
    </row>
    <row r="16" spans="1:18" ht="30.75" x14ac:dyDescent="0.4">
      <c r="A16" s="208"/>
      <c r="B16" s="203"/>
      <c r="C16" s="203"/>
      <c r="D16" s="203"/>
      <c r="E16" s="203"/>
      <c r="F16" s="203"/>
      <c r="G16" s="203"/>
      <c r="H16" s="203"/>
      <c r="I16" s="203"/>
      <c r="J16" s="208"/>
      <c r="K16" s="208"/>
      <c r="L16" s="208"/>
      <c r="M16" s="208"/>
      <c r="N16" s="208"/>
      <c r="O16" s="208"/>
      <c r="P16" s="208"/>
      <c r="Q16" s="208"/>
      <c r="R16" s="208"/>
    </row>
    <row r="17" spans="1:18" ht="15.75" x14ac:dyDescent="0.25">
      <c r="A17" s="203"/>
      <c r="B17" s="203"/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</row>
    <row r="18" spans="1:18" ht="15.75" x14ac:dyDescent="0.25">
      <c r="A18" s="203"/>
      <c r="B18" s="203"/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</row>
    <row r="19" spans="1:18" ht="15.75" x14ac:dyDescent="0.25">
      <c r="A19" s="203"/>
      <c r="B19" s="203"/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</row>
    <row r="20" spans="1:18" ht="15.75" x14ac:dyDescent="0.25">
      <c r="A20" s="203"/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</row>
    <row r="21" spans="1:18" ht="15.75" x14ac:dyDescent="0.25">
      <c r="A21" s="203"/>
      <c r="B21" s="203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</row>
    <row r="22" spans="1:18" ht="15.75" x14ac:dyDescent="0.25">
      <c r="A22" s="203"/>
      <c r="B22" s="203"/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</row>
    <row r="23" spans="1:18" ht="15.75" x14ac:dyDescent="0.25">
      <c r="A23" s="203"/>
      <c r="B23" s="203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</row>
    <row r="24" spans="1:18" ht="15.75" x14ac:dyDescent="0.25">
      <c r="A24" s="203"/>
      <c r="B24" s="203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</row>
    <row r="25" spans="1:18" ht="15.75" x14ac:dyDescent="0.25">
      <c r="A25" s="203"/>
      <c r="B25" s="203"/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</row>
    <row r="26" spans="1:18" ht="15.75" x14ac:dyDescent="0.25">
      <c r="A26" s="203"/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</row>
    <row r="27" spans="1:18" ht="15.75" x14ac:dyDescent="0.25">
      <c r="A27" s="203"/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</row>
    <row r="28" spans="1:18" ht="15.75" x14ac:dyDescent="0.25">
      <c r="A28" s="203"/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</row>
    <row r="29" spans="1:18" ht="15.75" x14ac:dyDescent="0.25">
      <c r="A29" s="203"/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</row>
    <row r="30" spans="1:18" ht="15.75" x14ac:dyDescent="0.25">
      <c r="A30" s="203"/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</row>
    <row r="31" spans="1:18" ht="15.75" x14ac:dyDescent="0.25">
      <c r="A31" s="203"/>
      <c r="J31" s="203"/>
      <c r="K31" s="203"/>
      <c r="L31" s="203"/>
      <c r="M31" s="203"/>
      <c r="N31" s="203"/>
      <c r="O31" s="203"/>
      <c r="P31" s="203"/>
      <c r="Q31" s="203"/>
      <c r="R31" s="203"/>
    </row>
    <row r="32" spans="1:18" ht="15.75" x14ac:dyDescent="0.25">
      <c r="A32" s="203"/>
      <c r="J32" s="203"/>
      <c r="K32" s="203"/>
      <c r="L32" s="203"/>
      <c r="M32" s="203"/>
      <c r="N32" s="203"/>
      <c r="O32" s="203"/>
      <c r="P32" s="203"/>
      <c r="Q32" s="203"/>
      <c r="R32" s="203"/>
    </row>
    <row r="33" spans="1:18" ht="15.75" x14ac:dyDescent="0.25">
      <c r="A33" s="203"/>
      <c r="J33" s="203"/>
      <c r="K33" s="203"/>
      <c r="L33" s="203"/>
      <c r="M33" s="203"/>
      <c r="N33" s="203"/>
      <c r="O33" s="203"/>
      <c r="P33" s="203"/>
      <c r="Q33" s="203"/>
      <c r="R33" s="203"/>
    </row>
  </sheetData>
  <mergeCells count="1">
    <mergeCell ref="A12:K12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3-7</vt:lpstr>
      <vt:lpstr>Титульный лист</vt:lpstr>
      <vt:lpstr>'3-7'!Область_печати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User</cp:lastModifiedBy>
  <cp:lastPrinted>2024-08-29T13:24:50Z</cp:lastPrinted>
  <dcterms:created xsi:type="dcterms:W3CDTF">2017-12-27T06:34:06Z</dcterms:created>
  <dcterms:modified xsi:type="dcterms:W3CDTF">2024-09-01T19:15:43Z</dcterms:modified>
</cp:coreProperties>
</file>